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85" windowWidth="15120" windowHeight="7830" activeTab="3"/>
  </bookViews>
  <sheets>
    <sheet name="прил1" sheetId="1" r:id="rId1"/>
    <sheet name="прил2" sheetId="2" r:id="rId2"/>
    <sheet name="прил3" sheetId="3" r:id="rId3"/>
    <sheet name="прил4" sheetId="4" r:id="rId4"/>
    <sheet name="прил5" sheetId="5" r:id="rId5"/>
  </sheets>
  <definedNames>
    <definedName name="_xlnm.Print_Area" localSheetId="1">прил2!$A$1:$E$80</definedName>
  </definedNames>
  <calcPr calcId="125725"/>
</workbook>
</file>

<file path=xl/calcChain.xml><?xml version="1.0" encoding="utf-8"?>
<calcChain xmlns="http://schemas.openxmlformats.org/spreadsheetml/2006/main">
  <c r="E12" i="2"/>
  <c r="E64"/>
  <c r="C14" i="1"/>
  <c r="C59"/>
  <c r="C42"/>
  <c r="C20"/>
  <c r="C19"/>
  <c r="E35" i="2" l="1"/>
  <c r="C21" i="1" l="1"/>
  <c r="C28" l="1"/>
  <c r="E46" i="2" l="1"/>
  <c r="E35" i="4" l="1"/>
  <c r="D33" i="3"/>
  <c r="E70" i="2"/>
  <c r="E46" i="4" l="1"/>
  <c r="D42" i="3"/>
  <c r="D44" l="1"/>
  <c r="C17" i="1" l="1"/>
  <c r="E52" i="2" l="1"/>
  <c r="E26" i="4" l="1"/>
  <c r="E21" l="1"/>
  <c r="D22" i="3"/>
  <c r="D24"/>
  <c r="D19"/>
  <c r="E62" i="2"/>
  <c r="E55" s="1"/>
  <c r="E44"/>
  <c r="E79"/>
  <c r="E78" s="1"/>
  <c r="E43" l="1"/>
  <c r="E33" i="4"/>
  <c r="E31"/>
  <c r="E19"/>
  <c r="E18" s="1"/>
  <c r="D29" i="3"/>
  <c r="D17"/>
  <c r="D16" s="1"/>
  <c r="E68" i="2"/>
  <c r="E42" l="1"/>
  <c r="E24" i="4"/>
  <c r="D46" i="3" l="1"/>
  <c r="D48"/>
  <c r="D38"/>
  <c r="D36"/>
  <c r="D26"/>
  <c r="D14"/>
  <c r="D13" s="1"/>
  <c r="D35" l="1"/>
  <c r="D31"/>
  <c r="D21" s="1"/>
  <c r="E65" i="2"/>
  <c r="D12" i="3" l="1"/>
  <c r="C16" i="1"/>
  <c r="C31"/>
  <c r="C27" s="1"/>
  <c r="C46"/>
  <c r="E17" i="2"/>
  <c r="E16" s="1"/>
  <c r="E19"/>
  <c r="E26"/>
  <c r="E25" s="1"/>
  <c r="E24" s="1"/>
  <c r="E31"/>
  <c r="E40"/>
  <c r="E50"/>
  <c r="E49" s="1"/>
  <c r="E48" s="1"/>
  <c r="E57"/>
  <c r="E56" s="1"/>
  <c r="E16" i="4"/>
  <c r="E15" s="1"/>
  <c r="E28"/>
  <c r="E23" s="1"/>
  <c r="E38"/>
  <c r="E50"/>
  <c r="E48"/>
  <c r="E40"/>
  <c r="E52"/>
  <c r="C15" i="1" l="1"/>
  <c r="E15" i="2"/>
  <c r="E13" s="1"/>
  <c r="E29"/>
  <c r="E28"/>
  <c r="E37" i="4"/>
  <c r="E14" s="1"/>
  <c r="E54" i="2"/>
  <c r="E38"/>
  <c r="E37" s="1"/>
</calcChain>
</file>

<file path=xl/sharedStrings.xml><?xml version="1.0" encoding="utf-8"?>
<sst xmlns="http://schemas.openxmlformats.org/spreadsheetml/2006/main" count="393" uniqueCount="189">
  <si>
    <t xml:space="preserve"> Приложение 1 </t>
  </si>
  <si>
    <t xml:space="preserve">                                                к решению  Совета  сельского поселения </t>
  </si>
  <si>
    <t xml:space="preserve">                                                                                                                (руб.)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</si>
  <si>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</si>
  <si>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</si>
  <si>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</si>
  <si>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</si>
  <si>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</si>
  <si>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</si>
  <si>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</si>
  <si>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</si>
  <si>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</si>
  <si>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182 1 05 00000 00 0000 000</t>
  </si>
  <si>
    <t>Налоги на совокупный доход</t>
  </si>
  <si>
    <t>000 1 08 00000 00 0000 000</t>
  </si>
  <si>
    <t>Государственная пошлина</t>
  </si>
  <si>
    <t>Коды бюджетной классификацииРоссийской Федерации</t>
  </si>
  <si>
    <t>Налог на доходы  физических лиц</t>
  </si>
  <si>
    <t xml:space="preserve">182 1 01 02010 01 0000 110 </t>
  </si>
  <si>
    <t xml:space="preserve">Единый сельскохозяйственный налог </t>
  </si>
  <si>
    <t>182 1 05 03010 01 0000 110</t>
  </si>
  <si>
    <t>000 1 06 00000 00 0000 000</t>
  </si>
  <si>
    <t>Налоги на имущество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</si>
  <si>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</si>
  <si>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</si>
  <si>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</si>
  <si>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</si>
  <si>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182 1 06 06000 00 0000 110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</si>
  <si>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</si>
  <si>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</si>
  <si>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</si>
  <si>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791 1 08 04020 01 0000 110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</si>
  <si>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</si>
  <si>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</si>
  <si>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</si>
  <si>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Дотация бюджетам поселений на поддержку мер по обеспечению сбалансированности бюджетов</t>
  </si>
  <si>
    <t>Субвенции бюджетам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</si>
  <si>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</si>
  <si>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Приложение 2 </t>
  </si>
  <si>
    <t>Наименование</t>
  </si>
  <si>
    <t>Центральный аппарат</t>
  </si>
  <si>
    <t>Иные бюджетные ассигнования</t>
  </si>
  <si>
    <t>Жилищное хозяйство</t>
  </si>
  <si>
    <t>Непрограммные расходы</t>
  </si>
  <si>
    <t>Благоустройство</t>
  </si>
  <si>
    <t xml:space="preserve">Альшеевский район Республики Башкортостан  </t>
  </si>
  <si>
    <t xml:space="preserve">                                                                                                                          </t>
  </si>
  <si>
    <t>(рублей)</t>
  </si>
  <si>
    <t>РзПз</t>
  </si>
  <si>
    <t>ЦС</t>
  </si>
  <si>
    <t>ВР</t>
  </si>
  <si>
    <t>Общегосударственные вопросы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</si>
  <si>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</si>
  <si>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</si>
  <si>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</si>
  <si>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</si>
  <si>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</si>
  <si>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</si>
  <si>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</si>
  <si>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</si>
  <si>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</si>
  <si>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</si>
  <si>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Мероприятия в топливно-энергетической области</t>
  </si>
  <si>
    <t>Другие вопросы в области экономики</t>
  </si>
  <si>
    <t>Проведение работ по землеустройству</t>
  </si>
  <si>
    <t>Жилищно-коммунальное хозяйство</t>
  </si>
  <si>
    <t>Капитальный ремонт многоквартирных домов</t>
  </si>
  <si>
    <t>Мероприятия по благоустройству территорий населенных пунктов</t>
  </si>
  <si>
    <t>0100</t>
  </si>
  <si>
    <t>0102</t>
  </si>
  <si>
    <t>Топливно-энергетический Комплекс</t>
  </si>
  <si>
    <t xml:space="preserve">Приложение 4 </t>
  </si>
  <si>
    <t>Вед-во</t>
  </si>
  <si>
    <t xml:space="preserve"> (рублей)</t>
  </si>
  <si>
    <t>Приложение 3</t>
  </si>
  <si>
    <t>ЦСР</t>
  </si>
  <si>
    <t xml:space="preserve">ВСЕГО </t>
  </si>
  <si>
    <t>рублях</t>
  </si>
  <si>
    <t>Исполнено</t>
  </si>
  <si>
    <t>1. Источники внутреннего финансирования дефицитов бюджетов</t>
  </si>
  <si>
    <t>Остатки на начало года</t>
  </si>
  <si>
    <t>Остатки на конец отчетного периода</t>
  </si>
  <si>
    <t>Код бюджетной классификацииРоссийской Федерации</t>
  </si>
  <si>
    <t xml:space="preserve">Приложение 5 </t>
  </si>
  <si>
    <t>791 01 05 02 01 10 0000 002</t>
  </si>
  <si>
    <t>791 01 05 02 01 10 0000 001</t>
  </si>
  <si>
    <t>Наименование главного администратора источников финансирования дефицита бюджета   поселения</t>
  </si>
  <si>
    <t>0503</t>
  </si>
  <si>
    <t>0501</t>
  </si>
  <si>
    <t>0500</t>
  </si>
  <si>
    <t>0412</t>
  </si>
  <si>
    <t>0402</t>
  </si>
  <si>
    <t>0400</t>
  </si>
  <si>
    <t>0203</t>
  </si>
  <si>
    <t>0200</t>
  </si>
  <si>
    <t>0104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</si>
  <si>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</si>
  <si>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 xml:space="preserve">182 1 01 02030 01 0000 110 </t>
  </si>
  <si>
    <t>182 1 06 06033 10 0000 110</t>
  </si>
  <si>
    <t>182 1 06 06043 10 0000 110</t>
  </si>
  <si>
    <t>0502</t>
  </si>
  <si>
    <t>Коммунальное хозяйство</t>
  </si>
  <si>
    <t>Поддержка коммунального хозяйства</t>
  </si>
  <si>
    <t>791 1 11 05075 10 0000 120</t>
  </si>
  <si>
    <t>Доходы от сдачи в аренду имущества, составляющего казну поселений (за исключением земельных участков)</t>
  </si>
  <si>
    <t>791 2 02 09054 10 7301 151</t>
  </si>
  <si>
    <t>Прочие безвозмездные перечисления</t>
  </si>
  <si>
    <t>Дорожное хозяйство</t>
  </si>
  <si>
    <t>0409</t>
  </si>
  <si>
    <t>706 1 16 51040 02 0000 140</t>
  </si>
  <si>
    <t>Денежные взыскания (штрафы)</t>
  </si>
  <si>
    <t>791 1 17 05050 10 0000 180</t>
  </si>
  <si>
    <t>Прочие неналоговые доходы бюджетов поселений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</si>
  <si>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</si>
  <si>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</si>
  <si>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Иные безвозмездные и безвозвратные перечисления</t>
  </si>
  <si>
    <t>Иные межбюджетные трансферты</t>
  </si>
  <si>
    <t>1403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</si>
  <si>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</si>
  <si>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863 1 11 05035 10 0000 130</t>
  </si>
  <si>
    <t>Доходы от продажи земельных участков, находящиеся в собственности  поселений</t>
  </si>
  <si>
    <t>863 1 14 06025 10 0000 430</t>
  </si>
  <si>
    <t>Доходы, получаемые в виде арендной платы, также средства от продажи права на заключение договоров аренды за земли,находящиеся в собственности сельских поселений (за исключением  земельных участков муниципальных бюджетных и автономных учреждений)</t>
  </si>
  <si>
    <t>863 1 14 02053 10 0000 410</t>
  </si>
  <si>
    <t>Доходы от реализации иного имущества, находящегося в собственности поселения</t>
  </si>
  <si>
    <t xml:space="preserve">182 1 01 02020 01 0000 110 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</si>
  <si>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</si>
  <si>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791 2 02 35118 10 0000 151</t>
  </si>
  <si>
    <t>791 2 02 15001 10 0000 151</t>
  </si>
  <si>
    <t xml:space="preserve">Дотации бюджетам сельских поселений на выравнивание  бюджетной обеспеченности </t>
  </si>
  <si>
    <t>791 2 02 15002 10 0000 151</t>
  </si>
  <si>
    <t>21102S2471</t>
  </si>
  <si>
    <t>Мероприятия по обеспечению мер пожарной безопасности на территории населенных пунктов</t>
  </si>
  <si>
    <t>0310</t>
  </si>
  <si>
    <t>791 2 02 49999 10 7404 151</t>
  </si>
  <si>
    <t>791 2 02 40014 10 0000 151</t>
  </si>
  <si>
    <t>Межбюджетные трансферты,передаваемые бюджетам  сельских 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</t>
  </si>
  <si>
    <t>791 1 16 00000 00 0000 000</t>
  </si>
  <si>
    <t>муниципального района Альшеевский район Республики Башкортостан  за 2019 год»</t>
  </si>
  <si>
    <t>182 1 09 04053 10 2100 110</t>
  </si>
  <si>
    <t>21103S2310</t>
  </si>
  <si>
    <t>0605</t>
  </si>
  <si>
    <t>182 1 05 03010 01 1000 110</t>
  </si>
  <si>
    <t>182 1 05 03000 01 0000 110</t>
  </si>
  <si>
    <t>182 1 05 03010 01 2100 110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</si>
  <si>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 </t>
  </si>
  <si>
    <t>Единый сельскохозяйственный налог ( пени по соответствующему платежу)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</si>
  <si>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</si>
  <si>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</si>
  <si>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182 1 09 00000 00 0000 000</t>
  </si>
  <si>
    <t>182 1 09 04000 00 0000 110</t>
  </si>
  <si>
    <t>182 1 09 04050 00 0000 110</t>
  </si>
  <si>
    <t>Задолженность и перерасчеты по отмененным налогам, сборам и иным обязательным платежам</t>
  </si>
  <si>
    <t>Земельный налог (по обязательсвам, возникшим до 1 января 2006 года)</t>
  </si>
  <si>
    <t>Земельный налог (по обязательсвам, возникшим до 1 января 2006 года), мобилизуемый на территориях сельских поселений (пени по соответствующему платежу)</t>
  </si>
  <si>
    <t>791 1 17 00000 00 0000 000</t>
  </si>
  <si>
    <t>791 1 17 05000 00 0000 180</t>
  </si>
  <si>
    <t>791 1 17 05050 01 0000 180</t>
  </si>
  <si>
    <t xml:space="preserve">Прочие неналоговые доходы </t>
  </si>
  <si>
    <t>прочие неналоговые доходы</t>
  </si>
  <si>
    <t>Прочие неналоговые доходы  бюджетов сельских поселений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</si>
  <si>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</si>
  <si>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</si>
  <si>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706 1 00 00000 00 0000 000</t>
  </si>
  <si>
    <t>706 1 16 00000 00 0000 000</t>
  </si>
  <si>
    <t>Штрафы, санкции, возмещение ущерба</t>
  </si>
  <si>
    <t>706 1 16 51000 02 0000 140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</si>
  <si>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</si>
  <si>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</si>
  <si>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791 1 13 02995 10 0000 130</t>
  </si>
  <si>
    <t>Прочие доходы от компенсации затрат бюджетов сельских поселений</t>
  </si>
  <si>
    <t>863 1 11 05025 10 0000 120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</si>
  <si>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унитарных предприятий, в том числе казенных)</t>
  </si>
  <si>
    <t>1001</t>
  </si>
  <si>
    <t>Межбюджетные трансферты</t>
  </si>
  <si>
    <t>Кипчак-Аскаровский сельсовет муниципального района</t>
  </si>
  <si>
    <t>«Об исполнении бюджета сельского поселения Кипчак-Аскаровский сельсовет</t>
  </si>
  <si>
    <t>Источники  финансирования дефицита бюджета сельского поселения Кипчак-Аскаровский сельсовет муниципального района Альшеевский район  Республики Башкортостан за 2019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</si>
  <si>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Поступления доходов  в бюджет сельского поселения Кипчак-Аскаровский сельсовет муниципального района Альшеевский район Республики Башкортостан за 2019 год</t>
  </si>
  <si>
    <t>Распределение  бюджетных ассигнований  сельского поселения Кипчак-Аскаровский сельсовет муниципального района Альшеевский район Республики Башкортостан за 2019 год по разделам, подразделам, целевым статьям  (муниципальным программам сельского поселения Кипчак-Аскаровский сельсовет муниципального района Альшеевский район Республики Башкортостан  и непрограммным направлениям деятельности), группам видов расходов классификации расходов бюджетов</t>
  </si>
  <si>
    <t>Муниципальная программа «Развитие автомобильных дорог общего пользования местного значения сельского поселения Кипчак-Аскаровский сельсовет муниципального района  Альшеевский  район Республики Башкортостан»</t>
  </si>
  <si>
    <t>Муниципальная программа «Стимулирование развития жилищного строительства на территории сельского поселения Кипчак-Аскаровский сельсовет  муниципального района Альшеевский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</si>
  <si>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</si>
  <si>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 xml:space="preserve">Распределение бюджетных ассигнований 
 сельского поселения Кипчак-Аскаровский сельсовет муниципального района Альшеевский район Республики Башкортостан за  2019 год
по  целевым статьям  (муниципальным программам сельского поселения Кипчак-Аскаровский сельсовет муниципального района Альшеевский район Республики Башкортостан  и непрограммным направлениям деятельности), группам видов расходов классификации расходов бюджетов
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</si>
  <si>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 »</t>
  </si>
  <si>
    <t>Ведомственная структура расходов бюджета сельского поселения Кипчак-Аскаровский сельсовет  муниципального района Альшеевский район Республики Башкортостан за 2019 год</t>
  </si>
  <si>
    <t>791 1 16 33050 01 0000 140</t>
  </si>
  <si>
    <t>Межбеджетные трансферты</t>
  </si>
  <si>
    <t xml:space="preserve">                                        от 15 июня 2020  года  № 59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</si>
</sst>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Unicode MS"/>
      <family val="2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3" fontId="6" fillId="0" borderId="3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/>
    <xf numFmtId="49" fontId="0" fillId="0" borderId="0" xfId="0" applyNumberFormat="1"/>
    <xf numFmtId="49" fontId="2" fillId="0" borderId="0" xfId="0" applyNumberFormat="1" applyFont="1" applyAlignment="1">
      <alignment horizontal="left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indent="15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justify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justify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49" fontId="6" fillId="4" borderId="3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3" fontId="5" fillId="5" borderId="3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1" fillId="3" borderId="10" xfId="0" applyFont="1" applyFill="1" applyBorder="1"/>
    <xf numFmtId="0" fontId="5" fillId="0" borderId="2" xfId="0" applyFont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10" xfId="0" applyFont="1" applyFill="1" applyBorder="1"/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2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vertical="top" wrapText="1"/>
    </xf>
    <xf numFmtId="164" fontId="1" fillId="0" borderId="10" xfId="0" applyNumberFormat="1" applyFont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1" fillId="5" borderId="3" xfId="0" applyNumberFormat="1" applyFont="1" applyFill="1" applyBorder="1" applyAlignment="1">
      <alignment horizontal="righ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right" vertical="top" wrapText="1"/>
    </xf>
    <xf numFmtId="164" fontId="0" fillId="0" borderId="0" xfId="0" applyNumberFormat="1"/>
    <xf numFmtId="164" fontId="1" fillId="0" borderId="0" xfId="0" applyNumberFormat="1" applyFont="1" applyFill="1" applyBorder="1" applyAlignment="1">
      <alignment horizontal="right"/>
    </xf>
    <xf numFmtId="164" fontId="5" fillId="0" borderId="6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right" vertical="top" wrapText="1"/>
    </xf>
    <xf numFmtId="164" fontId="5" fillId="3" borderId="3" xfId="0" applyNumberFormat="1" applyFont="1" applyFill="1" applyBorder="1" applyAlignment="1">
      <alignment horizontal="right" vertical="top" wrapText="1"/>
    </xf>
    <xf numFmtId="164" fontId="5" fillId="2" borderId="3" xfId="0" applyNumberFormat="1" applyFont="1" applyFill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12" xfId="0" applyNumberFormat="1" applyFont="1" applyBorder="1" applyAlignment="1">
      <alignment horizontal="right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164" fontId="5" fillId="4" borderId="3" xfId="0" applyNumberFormat="1" applyFont="1" applyFill="1" applyBorder="1" applyAlignment="1">
      <alignment horizontal="right" vertical="top" wrapText="1"/>
    </xf>
    <xf numFmtId="164" fontId="5" fillId="5" borderId="3" xfId="0" applyNumberFormat="1" applyFont="1" applyFill="1" applyBorder="1" applyAlignment="1">
      <alignment horizontal="right" vertical="top" wrapText="1"/>
    </xf>
    <xf numFmtId="164" fontId="5" fillId="2" borderId="10" xfId="0" applyNumberFormat="1" applyFont="1" applyFill="1" applyBorder="1" applyAlignment="1">
      <alignment horizontal="right" vertical="top" wrapText="1"/>
    </xf>
    <xf numFmtId="164" fontId="6" fillId="4" borderId="3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justify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top" wrapText="1"/>
    </xf>
    <xf numFmtId="164" fontId="0" fillId="0" borderId="0" xfId="0" applyNumberFormat="1" applyFont="1"/>
    <xf numFmtId="164" fontId="6" fillId="4" borderId="1" xfId="0" applyNumberFormat="1" applyFont="1" applyFill="1" applyBorder="1" applyAlignment="1">
      <alignment horizontal="right" vertical="top" wrapText="1"/>
    </xf>
    <xf numFmtId="164" fontId="6" fillId="4" borderId="10" xfId="0" applyNumberFormat="1" applyFont="1" applyFill="1" applyBorder="1" applyAlignment="1">
      <alignment horizontal="right" vertical="top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5" fillId="6" borderId="3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4" fontId="0" fillId="0" borderId="0" xfId="0" applyNumberFormat="1"/>
    <xf numFmtId="0" fontId="5" fillId="0" borderId="2" xfId="0" applyFont="1" applyBorder="1" applyAlignment="1">
      <alignment horizontal="left" vertical="top" wrapText="1"/>
    </xf>
    <xf numFmtId="4" fontId="7" fillId="0" borderId="0" xfId="0" applyNumberFormat="1" applyFont="1"/>
    <xf numFmtId="0" fontId="2" fillId="0" borderId="0" xfId="0" applyFont="1" applyAlignment="1">
      <alignment horizontal="center" wrapText="1" shrinkToFit="1"/>
    </xf>
    <xf numFmtId="0" fontId="5" fillId="0" borderId="10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horizontal="center" wrapText="1" shrinkToFit="1"/>
    </xf>
    <xf numFmtId="0" fontId="2" fillId="0" borderId="0" xfId="0" applyFont="1" applyAlignment="1">
      <alignment shrinkToFit="1"/>
    </xf>
    <xf numFmtId="0" fontId="11" fillId="0" borderId="0" xfId="0" applyNumberFormat="1" applyFont="1" applyAlignment="1">
      <alignment horizontal="right" wrapText="1" shrinkToFit="1"/>
    </xf>
    <xf numFmtId="0" fontId="7" fillId="0" borderId="0" xfId="0" applyFont="1" applyAlignment="1"/>
    <xf numFmtId="0" fontId="1" fillId="0" borderId="0" xfId="0" applyFont="1" applyAlignment="1"/>
    <xf numFmtId="164" fontId="7" fillId="0" borderId="0" xfId="0" applyNumberFormat="1" applyFont="1" applyAlignment="1"/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view="pageBreakPreview" topLeftCell="A31" zoomScale="112" zoomScaleNormal="80" zoomScaleSheetLayoutView="112" workbookViewId="0">
      <selection activeCell="B7" sqref="B7"/>
    </sheetView>
  </sheetViews>
  <sheetFormatPr defaultRowHeight="15.75"/>
  <cols>
    <col min="1" max="1" width="29.140625" style="11" customWidth="1"/>
    <col min="2" max="2" width="52.140625" style="11" customWidth="1"/>
    <col min="3" max="3" width="21.5703125" style="121" customWidth="1"/>
    <col min="4" max="4" width="13.85546875" style="11" bestFit="1" customWidth="1"/>
    <col min="5" max="16384" width="9.140625" style="11"/>
  </cols>
  <sheetData>
    <row r="1" spans="1:3">
      <c r="A1" s="1"/>
      <c r="B1" s="195"/>
      <c r="C1" s="120" t="s">
        <v>0</v>
      </c>
    </row>
    <row r="2" spans="1:3">
      <c r="A2" s="1"/>
      <c r="B2" s="195"/>
      <c r="C2" s="120" t="s">
        <v>1</v>
      </c>
    </row>
    <row r="3" spans="1:3">
      <c r="A3" s="1"/>
      <c r="B3" s="195"/>
      <c r="C3" s="120" t="s">
        <v>175</v>
      </c>
    </row>
    <row r="4" spans="1:3">
      <c r="A4" s="1"/>
      <c r="B4" s="195"/>
      <c r="C4" s="120" t="s">
        <v>45</v>
      </c>
    </row>
    <row r="5" spans="1:3">
      <c r="A5" s="1"/>
      <c r="B5" s="195"/>
      <c r="C5" s="120" t="s">
        <v>188</v>
      </c>
    </row>
    <row r="6" spans="1:3">
      <c r="A6" s="1"/>
      <c r="B6" s="195"/>
      <c r="C6" s="120" t="s">
        <v>176</v>
      </c>
    </row>
    <row r="7" spans="1:3">
      <c r="A7" s="1"/>
      <c r="B7" s="198"/>
      <c r="C7" s="120" t="s">
        <v>138</v>
      </c>
    </row>
    <row r="8" spans="1:3">
      <c r="A8" s="196"/>
      <c r="B8" s="195"/>
      <c r="C8" s="197"/>
    </row>
    <row r="9" spans="1:3" ht="63">
      <c r="A9" s="2"/>
      <c r="B9" s="194" t="s">
        <v>178</v>
      </c>
      <c r="C9" s="197"/>
    </row>
    <row r="10" spans="1:3" ht="55.5" customHeight="1">
      <c r="A10" s="2"/>
      <c r="B10" s="193"/>
      <c r="C10" s="197"/>
    </row>
    <row r="11" spans="1:3" ht="16.5" thickBot="1">
      <c r="A11" s="1"/>
      <c r="C11" s="120" t="s">
        <v>2</v>
      </c>
    </row>
    <row r="12" spans="1:3" ht="82.5" customHeight="1">
      <c r="A12" s="5" t="s">
        <v>16</v>
      </c>
      <c r="B12" s="5" t="s">
        <v>3</v>
      </c>
      <c r="C12" s="122" t="s">
        <v>4</v>
      </c>
    </row>
    <row r="13" spans="1:3" ht="16.5" thickBot="1">
      <c r="A13" s="3">
        <v>1</v>
      </c>
      <c r="B13" s="4">
        <v>2</v>
      </c>
      <c r="C13" s="123"/>
    </row>
    <row r="14" spans="1:3" ht="16.5" thickBot="1">
      <c r="A14" s="12"/>
      <c r="B14" s="13" t="s">
        <v>5</v>
      </c>
      <c r="C14" s="124">
        <f>C15+C59+C56+C22+C55</f>
        <v>3900699.72</v>
      </c>
    </row>
    <row r="15" spans="1:3" ht="24.75" customHeight="1" thickBot="1">
      <c r="A15" s="78" t="s">
        <v>6</v>
      </c>
      <c r="B15" s="79" t="s">
        <v>7</v>
      </c>
      <c r="C15" s="125">
        <f>C16+C21+C27+C38+C42+C46+C48+C49+C45</f>
        <v>768541.94000000006</v>
      </c>
    </row>
    <row r="16" spans="1:3" ht="24.75" customHeight="1" thickBot="1">
      <c r="A16" s="80" t="s">
        <v>8</v>
      </c>
      <c r="B16" s="81" t="s">
        <v>9</v>
      </c>
      <c r="C16" s="131">
        <f>C17</f>
        <v>65917.55</v>
      </c>
    </row>
    <row r="17" spans="1:4" ht="22.5" customHeight="1" thickBot="1">
      <c r="A17" s="72" t="s">
        <v>10</v>
      </c>
      <c r="B17" s="73" t="s">
        <v>17</v>
      </c>
      <c r="C17" s="126">
        <f>C18+C19+C20</f>
        <v>65917.55</v>
      </c>
      <c r="D17" s="164"/>
    </row>
    <row r="18" spans="1:4" ht="99.75" customHeight="1" thickBot="1">
      <c r="A18" s="16" t="s">
        <v>18</v>
      </c>
      <c r="B18" s="16" t="s">
        <v>11</v>
      </c>
      <c r="C18" s="127">
        <v>0</v>
      </c>
    </row>
    <row r="19" spans="1:4" ht="99.75" customHeight="1" thickBot="1">
      <c r="A19" s="16" t="s">
        <v>125</v>
      </c>
      <c r="B19" s="16" t="s">
        <v>11</v>
      </c>
      <c r="C19" s="128">
        <f>65867.21+6.07-0.6</f>
        <v>65872.680000000008</v>
      </c>
    </row>
    <row r="20" spans="1:4" ht="99.75" customHeight="1">
      <c r="A20" s="16" t="s">
        <v>97</v>
      </c>
      <c r="B20" s="84" t="s">
        <v>96</v>
      </c>
      <c r="C20" s="129">
        <f>23.8+1.07+20</f>
        <v>44.870000000000005</v>
      </c>
    </row>
    <row r="21" spans="1:4" ht="18.75" customHeight="1" thickBot="1">
      <c r="A21" s="70" t="s">
        <v>12</v>
      </c>
      <c r="B21" s="71" t="s">
        <v>13</v>
      </c>
      <c r="C21" s="130">
        <f>C24+C25+C26</f>
        <v>0</v>
      </c>
    </row>
    <row r="22" spans="1:4" ht="18.75" customHeight="1" thickBot="1">
      <c r="A22" s="14" t="s">
        <v>143</v>
      </c>
      <c r="B22" s="15" t="s">
        <v>19</v>
      </c>
      <c r="C22" s="123">
        <v>3385.5</v>
      </c>
    </row>
    <row r="23" spans="1:4" ht="18.75" customHeight="1" thickBot="1">
      <c r="A23" s="14" t="s">
        <v>20</v>
      </c>
      <c r="B23" s="15" t="s">
        <v>19</v>
      </c>
      <c r="C23" s="123"/>
    </row>
    <row r="24" spans="1:4" ht="67.5" customHeight="1" thickBot="1">
      <c r="A24" s="14" t="s">
        <v>142</v>
      </c>
      <c r="B24" s="15" t="s">
        <v>145</v>
      </c>
      <c r="C24" s="123">
        <v>0</v>
      </c>
    </row>
    <row r="25" spans="1:4" ht="36" customHeight="1" thickBot="1">
      <c r="A25" s="14" t="s">
        <v>144</v>
      </c>
      <c r="B25" s="15" t="s">
        <v>146</v>
      </c>
      <c r="C25" s="123">
        <v>0</v>
      </c>
    </row>
    <row r="26" spans="1:4" ht="66" customHeight="1" thickBot="1">
      <c r="A26" s="14" t="s">
        <v>147</v>
      </c>
      <c r="B26" s="15" t="s">
        <v>148</v>
      </c>
      <c r="C26" s="123">
        <v>0</v>
      </c>
    </row>
    <row r="27" spans="1:4" ht="18.75" customHeight="1" thickBot="1">
      <c r="A27" s="74" t="s">
        <v>21</v>
      </c>
      <c r="B27" s="75" t="s">
        <v>22</v>
      </c>
      <c r="C27" s="131">
        <f>C28+C31+C37</f>
        <v>696924.39</v>
      </c>
    </row>
    <row r="28" spans="1:4" ht="18.75" customHeight="1" thickBot="1">
      <c r="A28" s="68" t="s">
        <v>23</v>
      </c>
      <c r="B28" s="69" t="s">
        <v>24</v>
      </c>
      <c r="C28" s="132">
        <f>C29+C30</f>
        <v>17429.150000000001</v>
      </c>
    </row>
    <row r="29" spans="1:4" ht="18.75" customHeight="1" thickBot="1">
      <c r="A29" s="14" t="s">
        <v>25</v>
      </c>
      <c r="B29" s="15" t="s">
        <v>26</v>
      </c>
      <c r="C29" s="123">
        <v>17429.150000000001</v>
      </c>
    </row>
    <row r="30" spans="1:4" ht="18.75" customHeight="1" thickBot="1">
      <c r="A30" s="14" t="s">
        <v>23</v>
      </c>
      <c r="B30" s="15" t="s">
        <v>26</v>
      </c>
      <c r="C30" s="123">
        <v>0</v>
      </c>
    </row>
    <row r="31" spans="1:4" ht="21" customHeight="1" thickBot="1">
      <c r="A31" s="68" t="s">
        <v>27</v>
      </c>
      <c r="B31" s="69" t="s">
        <v>28</v>
      </c>
      <c r="C31" s="132">
        <f>C32+C33</f>
        <v>679487.22</v>
      </c>
    </row>
    <row r="32" spans="1:4" ht="48" customHeight="1" thickBot="1">
      <c r="A32" s="14" t="s">
        <v>98</v>
      </c>
      <c r="B32" s="15" t="s">
        <v>29</v>
      </c>
      <c r="C32" s="123">
        <v>269618.40000000002</v>
      </c>
    </row>
    <row r="33" spans="1:3" ht="95.25" thickBot="1">
      <c r="A33" s="14" t="s">
        <v>99</v>
      </c>
      <c r="B33" s="15" t="s">
        <v>30</v>
      </c>
      <c r="C33" s="123">
        <v>409868.82</v>
      </c>
    </row>
    <row r="34" spans="1:3" ht="32.25" thickBot="1">
      <c r="A34" s="14" t="s">
        <v>149</v>
      </c>
      <c r="B34" s="15" t="s">
        <v>152</v>
      </c>
      <c r="C34" s="123">
        <v>0</v>
      </c>
    </row>
    <row r="35" spans="1:3" ht="16.5" thickBot="1">
      <c r="A35" s="14" t="s">
        <v>150</v>
      </c>
      <c r="B35" s="15" t="s">
        <v>22</v>
      </c>
      <c r="C35" s="123">
        <v>0</v>
      </c>
    </row>
    <row r="36" spans="1:3" ht="32.25" thickBot="1">
      <c r="A36" s="14" t="s">
        <v>151</v>
      </c>
      <c r="B36" s="15" t="s">
        <v>153</v>
      </c>
      <c r="C36" s="123">
        <v>0</v>
      </c>
    </row>
    <row r="37" spans="1:3" ht="63.75" thickBot="1">
      <c r="A37" s="14" t="s">
        <v>139</v>
      </c>
      <c r="B37" s="15" t="s">
        <v>154</v>
      </c>
      <c r="C37" s="123">
        <v>8.02</v>
      </c>
    </row>
    <row r="38" spans="1:3" ht="32.25" thickBot="1">
      <c r="A38" s="14" t="s">
        <v>149</v>
      </c>
      <c r="B38" s="15" t="s">
        <v>152</v>
      </c>
      <c r="C38" s="123">
        <v>0</v>
      </c>
    </row>
    <row r="39" spans="1:3" ht="16.5" thickBot="1">
      <c r="A39" s="14" t="s">
        <v>150</v>
      </c>
      <c r="B39" s="15" t="s">
        <v>22</v>
      </c>
      <c r="C39" s="123">
        <v>0</v>
      </c>
    </row>
    <row r="40" spans="1:3" ht="32.25" thickBot="1">
      <c r="A40" s="14" t="s">
        <v>151</v>
      </c>
      <c r="B40" s="15" t="s">
        <v>161</v>
      </c>
      <c r="C40" s="123">
        <v>0</v>
      </c>
    </row>
    <row r="41" spans="1:3" ht="63.75" thickBot="1">
      <c r="A41" s="14" t="s">
        <v>139</v>
      </c>
      <c r="B41" s="15" t="s">
        <v>162</v>
      </c>
      <c r="C41" s="123">
        <v>0</v>
      </c>
    </row>
    <row r="42" spans="1:3" ht="16.5" thickBot="1">
      <c r="A42" s="14" t="s">
        <v>163</v>
      </c>
      <c r="B42" s="15" t="s">
        <v>7</v>
      </c>
      <c r="C42" s="123">
        <f>C44</f>
        <v>4000</v>
      </c>
    </row>
    <row r="43" spans="1:3" ht="16.5" thickBot="1">
      <c r="A43" s="14" t="s">
        <v>164</v>
      </c>
      <c r="B43" s="15" t="s">
        <v>165</v>
      </c>
      <c r="C43" s="123">
        <v>0</v>
      </c>
    </row>
    <row r="44" spans="1:3" ht="48" thickBot="1">
      <c r="A44" s="14" t="s">
        <v>166</v>
      </c>
      <c r="B44" s="15" t="s">
        <v>167</v>
      </c>
      <c r="C44" s="123">
        <v>4000</v>
      </c>
    </row>
    <row r="45" spans="1:3" ht="63.75" thickBot="1">
      <c r="A45" s="14" t="s">
        <v>109</v>
      </c>
      <c r="B45" s="15" t="s">
        <v>168</v>
      </c>
      <c r="C45" s="123">
        <v>0</v>
      </c>
    </row>
    <row r="46" spans="1:3" ht="20.25" customHeight="1" thickBot="1">
      <c r="A46" s="66" t="s">
        <v>14</v>
      </c>
      <c r="B46" s="67" t="s">
        <v>15</v>
      </c>
      <c r="C46" s="130">
        <f>C47</f>
        <v>1700</v>
      </c>
    </row>
    <row r="47" spans="1:3" ht="36" customHeight="1" thickBot="1">
      <c r="A47" s="14" t="s">
        <v>31</v>
      </c>
      <c r="B47" s="15" t="s">
        <v>32</v>
      </c>
      <c r="C47" s="123">
        <v>1700</v>
      </c>
    </row>
    <row r="48" spans="1:3" ht="54" customHeight="1" thickBot="1">
      <c r="A48" s="86" t="s">
        <v>103</v>
      </c>
      <c r="B48" s="87" t="s">
        <v>104</v>
      </c>
      <c r="C48" s="130"/>
    </row>
    <row r="49" spans="1:3" ht="36" customHeight="1" thickBot="1">
      <c r="A49" s="86" t="s">
        <v>169</v>
      </c>
      <c r="B49" s="67" t="s">
        <v>170</v>
      </c>
      <c r="C49" s="130">
        <v>0</v>
      </c>
    </row>
    <row r="50" spans="1:3" ht="117.75" customHeight="1" thickBot="1">
      <c r="A50" s="86" t="s">
        <v>137</v>
      </c>
      <c r="B50" s="67" t="s">
        <v>122</v>
      </c>
      <c r="C50" s="130">
        <v>0</v>
      </c>
    </row>
    <row r="51" spans="1:3" ht="93.75" customHeight="1" thickBot="1">
      <c r="A51" s="86" t="s">
        <v>119</v>
      </c>
      <c r="B51" s="67" t="s">
        <v>118</v>
      </c>
      <c r="C51" s="130"/>
    </row>
    <row r="52" spans="1:3" ht="34.5" customHeight="1" thickBot="1">
      <c r="A52" s="86" t="s">
        <v>123</v>
      </c>
      <c r="B52" s="87" t="s">
        <v>124</v>
      </c>
      <c r="C52" s="130">
        <v>0</v>
      </c>
    </row>
    <row r="53" spans="1:3" ht="38.25" customHeight="1" thickBot="1">
      <c r="A53" s="86" t="s">
        <v>121</v>
      </c>
      <c r="B53" s="67" t="s">
        <v>120</v>
      </c>
      <c r="C53" s="130"/>
    </row>
    <row r="54" spans="1:3" ht="36" customHeight="1" thickBot="1">
      <c r="A54" s="86" t="s">
        <v>111</v>
      </c>
      <c r="B54" s="67" t="s">
        <v>112</v>
      </c>
      <c r="C54" s="130">
        <v>0</v>
      </c>
    </row>
    <row r="55" spans="1:3" ht="23.25" customHeight="1" thickBot="1">
      <c r="A55" s="86" t="s">
        <v>186</v>
      </c>
      <c r="B55" s="67" t="s">
        <v>110</v>
      </c>
      <c r="C55" s="130">
        <v>1450</v>
      </c>
    </row>
    <row r="56" spans="1:3" ht="23.25" customHeight="1" thickBot="1">
      <c r="A56" s="86" t="s">
        <v>155</v>
      </c>
      <c r="B56" s="67" t="s">
        <v>158</v>
      </c>
      <c r="C56" s="130">
        <v>0</v>
      </c>
    </row>
    <row r="57" spans="1:3" ht="23.25" customHeight="1" thickBot="1">
      <c r="A57" s="86" t="s">
        <v>156</v>
      </c>
      <c r="B57" s="67" t="s">
        <v>159</v>
      </c>
      <c r="C57" s="130">
        <v>0</v>
      </c>
    </row>
    <row r="58" spans="1:3" ht="35.25" customHeight="1" thickBot="1">
      <c r="A58" s="86" t="s">
        <v>157</v>
      </c>
      <c r="B58" s="67" t="s">
        <v>160</v>
      </c>
      <c r="C58" s="130">
        <v>0</v>
      </c>
    </row>
    <row r="59" spans="1:3" ht="20.25" customHeight="1" thickBot="1">
      <c r="A59" s="76" t="s">
        <v>33</v>
      </c>
      <c r="B59" s="77" t="s">
        <v>34</v>
      </c>
      <c r="C59" s="133">
        <f>C60+C61+C62+C63+C64+C66</f>
        <v>3127322.2800000003</v>
      </c>
    </row>
    <row r="60" spans="1:3" ht="32.25" customHeight="1" thickBot="1">
      <c r="A60" s="14" t="s">
        <v>128</v>
      </c>
      <c r="B60" s="15" t="s">
        <v>129</v>
      </c>
      <c r="C60" s="134">
        <v>898800</v>
      </c>
    </row>
    <row r="61" spans="1:3" ht="35.25" customHeight="1" thickBot="1">
      <c r="A61" s="14" t="s">
        <v>130</v>
      </c>
      <c r="B61" s="15" t="s">
        <v>35</v>
      </c>
      <c r="C61" s="134">
        <v>413900</v>
      </c>
    </row>
    <row r="62" spans="1:3" ht="52.5" customHeight="1" thickBot="1">
      <c r="A62" s="14" t="s">
        <v>127</v>
      </c>
      <c r="B62" s="15" t="s">
        <v>36</v>
      </c>
      <c r="C62" s="134">
        <v>73800</v>
      </c>
    </row>
    <row r="63" spans="1:3" ht="39.75" customHeight="1" thickBot="1">
      <c r="A63" s="14" t="s">
        <v>134</v>
      </c>
      <c r="B63" s="15" t="s">
        <v>37</v>
      </c>
      <c r="C63" s="134">
        <v>1135000</v>
      </c>
    </row>
    <row r="64" spans="1:3" ht="100.5" customHeight="1" thickBot="1">
      <c r="A64" s="14" t="s">
        <v>135</v>
      </c>
      <c r="B64" s="15" t="s">
        <v>136</v>
      </c>
      <c r="C64" s="123">
        <v>535416.94999999995</v>
      </c>
    </row>
    <row r="65" spans="1:3" ht="21.75" customHeight="1" thickBot="1">
      <c r="A65" s="14" t="s">
        <v>105</v>
      </c>
      <c r="B65" s="15" t="s">
        <v>106</v>
      </c>
      <c r="C65" s="123">
        <v>0</v>
      </c>
    </row>
    <row r="66" spans="1:3" ht="106.5" customHeight="1">
      <c r="A66" s="135" t="s">
        <v>171</v>
      </c>
      <c r="B66" s="136" t="s">
        <v>172</v>
      </c>
      <c r="C66" s="137">
        <v>70405.33</v>
      </c>
    </row>
  </sheetData>
  <pageMargins left="0.7" right="0.7" top="0.75" bottom="0.75" header="0.3" footer="0.3"/>
  <pageSetup paperSize="9" scale="2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view="pageBreakPreview" zoomScale="112" zoomScaleNormal="100" zoomScaleSheetLayoutView="112" workbookViewId="0">
      <selection activeCell="A12" sqref="A12"/>
    </sheetView>
  </sheetViews>
  <sheetFormatPr defaultRowHeight="15"/>
  <cols>
    <col min="1" max="1" width="37.5703125" customWidth="1"/>
    <col min="2" max="2" width="17.5703125" style="27" customWidth="1"/>
    <col min="3" max="3" width="17.5703125" customWidth="1"/>
    <col min="4" max="4" width="13.5703125" customWidth="1"/>
    <col min="5" max="5" width="17.5703125" style="156" customWidth="1"/>
    <col min="6" max="6" width="11.42578125" bestFit="1" customWidth="1"/>
    <col min="7" max="7" width="14.7109375" bestFit="1" customWidth="1"/>
  </cols>
  <sheetData>
    <row r="1" spans="1:7" ht="15.75">
      <c r="E1" s="120" t="s">
        <v>38</v>
      </c>
    </row>
    <row r="2" spans="1:7" ht="15.75">
      <c r="D2" s="19"/>
      <c r="E2" s="120" t="s">
        <v>1</v>
      </c>
    </row>
    <row r="3" spans="1:7" ht="15.75">
      <c r="D3" s="19"/>
      <c r="E3" s="120" t="s">
        <v>175</v>
      </c>
    </row>
    <row r="4" spans="1:7" ht="15.75">
      <c r="E4" s="120" t="s">
        <v>45</v>
      </c>
    </row>
    <row r="5" spans="1:7" ht="15.75">
      <c r="E5" s="120" t="s">
        <v>188</v>
      </c>
    </row>
    <row r="6" spans="1:7" ht="15.75">
      <c r="E6" s="120" t="s">
        <v>176</v>
      </c>
    </row>
    <row r="7" spans="1:7" ht="15.75">
      <c r="E7" s="120" t="s">
        <v>138</v>
      </c>
    </row>
    <row r="8" spans="1:7" ht="12.75" customHeight="1">
      <c r="A8" s="2"/>
      <c r="B8" s="28"/>
    </row>
    <row r="9" spans="1:7" ht="100.5" customHeight="1">
      <c r="A9" s="165" t="s">
        <v>179</v>
      </c>
      <c r="B9" s="165"/>
      <c r="C9" s="165"/>
      <c r="D9" s="165"/>
      <c r="E9" s="165"/>
    </row>
    <row r="10" spans="1:7" ht="16.5" thickBot="1">
      <c r="A10" s="17" t="s">
        <v>46</v>
      </c>
      <c r="E10" s="139" t="s">
        <v>47</v>
      </c>
    </row>
    <row r="11" spans="1:7" ht="32.25" customHeight="1" thickBot="1">
      <c r="A11" s="21" t="s">
        <v>39</v>
      </c>
      <c r="B11" s="29" t="s">
        <v>48</v>
      </c>
      <c r="C11" s="22" t="s">
        <v>49</v>
      </c>
      <c r="D11" s="22" t="s">
        <v>50</v>
      </c>
      <c r="E11" s="140" t="s">
        <v>4</v>
      </c>
    </row>
    <row r="12" spans="1:7" ht="19.5" thickBot="1">
      <c r="A12" s="10" t="s">
        <v>5</v>
      </c>
      <c r="B12" s="30"/>
      <c r="C12" s="23"/>
      <c r="D12" s="23"/>
      <c r="E12" s="141">
        <f>E13+E28+E34+E35+E37+E54+E41+E67+E74</f>
        <v>3866800.95</v>
      </c>
      <c r="G12" s="138"/>
    </row>
    <row r="13" spans="1:7" ht="15" customHeight="1">
      <c r="A13" s="170" t="s">
        <v>51</v>
      </c>
      <c r="B13" s="172" t="s">
        <v>68</v>
      </c>
      <c r="C13" s="174"/>
      <c r="D13" s="176"/>
      <c r="E13" s="178">
        <f>E15</f>
        <v>2169886.42</v>
      </c>
      <c r="F13" s="162"/>
    </row>
    <row r="14" spans="1:7" ht="33.75" customHeight="1" thickBot="1">
      <c r="A14" s="171"/>
      <c r="B14" s="173"/>
      <c r="C14" s="175"/>
      <c r="D14" s="177"/>
      <c r="E14" s="179"/>
      <c r="G14" s="162"/>
    </row>
    <row r="15" spans="1:7" ht="24.75" customHeight="1" thickBot="1">
      <c r="A15" s="43" t="s">
        <v>43</v>
      </c>
      <c r="B15" s="51" t="s">
        <v>68</v>
      </c>
      <c r="C15" s="52">
        <v>9900000000</v>
      </c>
      <c r="D15" s="44"/>
      <c r="E15" s="142">
        <f>E16+E19</f>
        <v>2169886.42</v>
      </c>
    </row>
    <row r="16" spans="1:7" ht="60.75" customHeight="1" thickBot="1">
      <c r="A16" s="42" t="s">
        <v>52</v>
      </c>
      <c r="B16" s="53" t="s">
        <v>69</v>
      </c>
      <c r="C16" s="54"/>
      <c r="D16" s="41"/>
      <c r="E16" s="143">
        <f>E17</f>
        <v>980294.82</v>
      </c>
    </row>
    <row r="17" spans="1:5" ht="48" customHeight="1" thickBot="1">
      <c r="A17" s="8" t="s">
        <v>53</v>
      </c>
      <c r="B17" s="30" t="s">
        <v>69</v>
      </c>
      <c r="C17" s="23">
        <v>9900002030</v>
      </c>
      <c r="D17" s="23"/>
      <c r="E17" s="144">
        <f>E18</f>
        <v>980294.82</v>
      </c>
    </row>
    <row r="18" spans="1:5" ht="100.5" customHeight="1" thickBot="1">
      <c r="A18" s="8" t="s">
        <v>54</v>
      </c>
      <c r="B18" s="30" t="s">
        <v>69</v>
      </c>
      <c r="C18" s="23">
        <v>9900002030</v>
      </c>
      <c r="D18" s="23">
        <v>100</v>
      </c>
      <c r="E18" s="144">
        <v>980294.82</v>
      </c>
    </row>
    <row r="19" spans="1:5" ht="24.75" customHeight="1" thickBot="1">
      <c r="A19" s="42" t="s">
        <v>40</v>
      </c>
      <c r="B19" s="53" t="s">
        <v>95</v>
      </c>
      <c r="C19" s="41">
        <v>9900002040</v>
      </c>
      <c r="D19" s="41"/>
      <c r="E19" s="143">
        <f>E20+E21+E22</f>
        <v>1189591.6000000001</v>
      </c>
    </row>
    <row r="20" spans="1:5" ht="104.25" customHeight="1" thickBot="1">
      <c r="A20" s="8" t="s">
        <v>54</v>
      </c>
      <c r="B20" s="30" t="s">
        <v>95</v>
      </c>
      <c r="C20" s="103">
        <v>9900002040</v>
      </c>
      <c r="D20" s="23">
        <v>100</v>
      </c>
      <c r="E20" s="144">
        <v>902976.5</v>
      </c>
    </row>
    <row r="21" spans="1:5" ht="45.75" customHeight="1" thickBot="1">
      <c r="A21" s="99" t="s">
        <v>55</v>
      </c>
      <c r="B21" s="100" t="s">
        <v>95</v>
      </c>
      <c r="C21" s="103">
        <v>9900002040</v>
      </c>
      <c r="D21" s="101">
        <v>200</v>
      </c>
      <c r="E21" s="145">
        <v>281865.23</v>
      </c>
    </row>
    <row r="22" spans="1:5" ht="32.25" customHeight="1">
      <c r="A22" s="166" t="s">
        <v>41</v>
      </c>
      <c r="B22" s="167" t="s">
        <v>95</v>
      </c>
      <c r="C22" s="168">
        <v>9900002040</v>
      </c>
      <c r="D22" s="168">
        <v>800</v>
      </c>
      <c r="E22" s="169">
        <v>4749.87</v>
      </c>
    </row>
    <row r="23" spans="1:5" ht="409.5" hidden="1" customHeight="1" thickBot="1">
      <c r="A23" s="166"/>
      <c r="B23" s="167"/>
      <c r="C23" s="168"/>
      <c r="D23" s="168"/>
      <c r="E23" s="169"/>
    </row>
    <row r="24" spans="1:5" ht="25.5" customHeight="1">
      <c r="A24" s="152" t="s">
        <v>56</v>
      </c>
      <c r="B24" s="117" t="s">
        <v>173</v>
      </c>
      <c r="C24" s="118"/>
      <c r="D24" s="153"/>
      <c r="E24" s="149">
        <f>E25</f>
        <v>0</v>
      </c>
    </row>
    <row r="25" spans="1:5" ht="41.25" customHeight="1" thickBot="1">
      <c r="A25" s="8" t="s">
        <v>115</v>
      </c>
      <c r="B25" s="30" t="s">
        <v>173</v>
      </c>
      <c r="C25" s="23">
        <v>9900074000</v>
      </c>
      <c r="D25" s="24"/>
      <c r="E25" s="144">
        <f>E26</f>
        <v>0</v>
      </c>
    </row>
    <row r="26" spans="1:5" ht="25.5" customHeight="1" thickBot="1">
      <c r="A26" s="25" t="s">
        <v>174</v>
      </c>
      <c r="B26" s="30" t="s">
        <v>173</v>
      </c>
      <c r="C26" s="23">
        <v>9900074000</v>
      </c>
      <c r="D26" s="24"/>
      <c r="E26" s="144">
        <f>E27</f>
        <v>0</v>
      </c>
    </row>
    <row r="27" spans="1:5" ht="30.75" customHeight="1" thickBot="1">
      <c r="A27" s="25" t="s">
        <v>116</v>
      </c>
      <c r="B27" s="30" t="s">
        <v>173</v>
      </c>
      <c r="C27" s="23">
        <v>9900074000</v>
      </c>
      <c r="D27" s="23">
        <v>500</v>
      </c>
      <c r="E27" s="144">
        <v>0</v>
      </c>
    </row>
    <row r="28" spans="1:5" ht="32.25" customHeight="1" thickBot="1">
      <c r="A28" s="63" t="s">
        <v>58</v>
      </c>
      <c r="B28" s="64" t="s">
        <v>94</v>
      </c>
      <c r="C28" s="60"/>
      <c r="D28" s="60"/>
      <c r="E28" s="150">
        <f>E31</f>
        <v>73800</v>
      </c>
    </row>
    <row r="29" spans="1:5" ht="29.25" customHeight="1" thickBot="1">
      <c r="A29" s="65" t="s">
        <v>43</v>
      </c>
      <c r="B29" s="51" t="s">
        <v>94</v>
      </c>
      <c r="C29" s="44">
        <v>9900000</v>
      </c>
      <c r="D29" s="44"/>
      <c r="E29" s="142">
        <f>E30</f>
        <v>0</v>
      </c>
    </row>
    <row r="30" spans="1:5" ht="39.75" customHeight="1" thickBot="1">
      <c r="A30" s="25" t="s">
        <v>59</v>
      </c>
      <c r="B30" s="30" t="s">
        <v>93</v>
      </c>
      <c r="C30" s="23">
        <v>99051180</v>
      </c>
      <c r="D30" s="23"/>
      <c r="E30" s="144">
        <v>0</v>
      </c>
    </row>
    <row r="31" spans="1:5" ht="79.5" customHeight="1" thickBot="1">
      <c r="A31" s="40" t="s">
        <v>60</v>
      </c>
      <c r="B31" s="53" t="s">
        <v>93</v>
      </c>
      <c r="C31" s="41">
        <v>99051180</v>
      </c>
      <c r="D31" s="41"/>
      <c r="E31" s="143">
        <f>E32+E33</f>
        <v>73800</v>
      </c>
    </row>
    <row r="32" spans="1:5" ht="99.75" customHeight="1" thickBot="1">
      <c r="A32" s="25" t="s">
        <v>54</v>
      </c>
      <c r="B32" s="30" t="s">
        <v>93</v>
      </c>
      <c r="C32" s="23">
        <v>9900051180</v>
      </c>
      <c r="D32" s="23">
        <v>100</v>
      </c>
      <c r="E32" s="144">
        <v>64080.88</v>
      </c>
    </row>
    <row r="33" spans="1:5" ht="39.75" customHeight="1" thickBot="1">
      <c r="A33" s="8" t="s">
        <v>55</v>
      </c>
      <c r="B33" s="30" t="s">
        <v>93</v>
      </c>
      <c r="C33" s="23">
        <v>9900051180</v>
      </c>
      <c r="D33" s="23">
        <v>200</v>
      </c>
      <c r="E33" s="144">
        <v>9719.1200000000008</v>
      </c>
    </row>
    <row r="34" spans="1:5" ht="39.75" customHeight="1">
      <c r="A34" s="99" t="s">
        <v>55</v>
      </c>
      <c r="B34" s="100" t="s">
        <v>133</v>
      </c>
      <c r="C34" s="101">
        <v>2110424300</v>
      </c>
      <c r="D34" s="101">
        <v>200</v>
      </c>
      <c r="E34" s="145">
        <v>19520</v>
      </c>
    </row>
    <row r="35" spans="1:5" ht="77.25" customHeight="1">
      <c r="A35" s="116" t="s">
        <v>132</v>
      </c>
      <c r="B35" s="117" t="s">
        <v>133</v>
      </c>
      <c r="C35" s="118">
        <v>2110474040</v>
      </c>
      <c r="D35" s="118"/>
      <c r="E35" s="149">
        <f>E36</f>
        <v>60000</v>
      </c>
    </row>
    <row r="36" spans="1:5" ht="47.25" customHeight="1" thickBot="1">
      <c r="A36" s="115" t="s">
        <v>55</v>
      </c>
      <c r="B36" s="30" t="s">
        <v>133</v>
      </c>
      <c r="C36" s="23">
        <v>2114374040</v>
      </c>
      <c r="D36" s="23">
        <v>200</v>
      </c>
      <c r="E36" s="144">
        <v>60000</v>
      </c>
    </row>
    <row r="37" spans="1:5" ht="28.5" customHeight="1" thickBot="1">
      <c r="A37" s="55" t="s">
        <v>61</v>
      </c>
      <c r="B37" s="56" t="s">
        <v>92</v>
      </c>
      <c r="C37" s="57"/>
      <c r="D37" s="58"/>
      <c r="E37" s="157">
        <f>E38+E42+E48</f>
        <v>602035</v>
      </c>
    </row>
    <row r="38" spans="1:5" ht="45" customHeight="1">
      <c r="A38" s="155" t="s">
        <v>70</v>
      </c>
      <c r="B38" s="154" t="s">
        <v>91</v>
      </c>
      <c r="C38" s="61"/>
      <c r="D38" s="62"/>
      <c r="E38" s="146">
        <f>E39</f>
        <v>0</v>
      </c>
    </row>
    <row r="39" spans="1:5" ht="21.75" customHeight="1" thickBot="1">
      <c r="A39" s="8" t="s">
        <v>43</v>
      </c>
      <c r="B39" s="30" t="s">
        <v>91</v>
      </c>
      <c r="C39" s="23">
        <v>99000000</v>
      </c>
      <c r="D39" s="23"/>
      <c r="E39" s="144">
        <v>0</v>
      </c>
    </row>
    <row r="40" spans="1:5" ht="41.25" customHeight="1" thickBot="1">
      <c r="A40" s="42" t="s">
        <v>62</v>
      </c>
      <c r="B40" s="53" t="s">
        <v>91</v>
      </c>
      <c r="C40" s="41">
        <v>99003480</v>
      </c>
      <c r="D40" s="41"/>
      <c r="E40" s="143">
        <f>E41</f>
        <v>6114</v>
      </c>
    </row>
    <row r="41" spans="1:5" ht="27.75" customHeight="1" thickBot="1">
      <c r="A41" s="8" t="s">
        <v>41</v>
      </c>
      <c r="B41" s="30" t="s">
        <v>91</v>
      </c>
      <c r="C41" s="23">
        <v>9900348</v>
      </c>
      <c r="D41" s="23">
        <v>800</v>
      </c>
      <c r="E41" s="144">
        <v>6114</v>
      </c>
    </row>
    <row r="42" spans="1:5" ht="27.75" customHeight="1" thickBot="1">
      <c r="A42" s="88" t="s">
        <v>107</v>
      </c>
      <c r="B42" s="59" t="s">
        <v>108</v>
      </c>
      <c r="C42" s="47"/>
      <c r="D42" s="47"/>
      <c r="E42" s="147">
        <f>E43</f>
        <v>370000</v>
      </c>
    </row>
    <row r="43" spans="1:5" ht="156.75" customHeight="1" thickBot="1">
      <c r="A43" s="110" t="s">
        <v>180</v>
      </c>
      <c r="B43" s="53" t="s">
        <v>108</v>
      </c>
      <c r="C43" s="41">
        <v>2010000000</v>
      </c>
      <c r="D43" s="41"/>
      <c r="E43" s="143">
        <f>E44+E46</f>
        <v>370000</v>
      </c>
    </row>
    <row r="44" spans="1:5" ht="123" customHeight="1" thickBot="1">
      <c r="A44" s="110" t="s">
        <v>126</v>
      </c>
      <c r="B44" s="53" t="s">
        <v>108</v>
      </c>
      <c r="C44" s="41">
        <v>2010174040</v>
      </c>
      <c r="D44" s="41"/>
      <c r="E44" s="143">
        <f>E45</f>
        <v>205000</v>
      </c>
    </row>
    <row r="45" spans="1:5" ht="41.25" customHeight="1" thickBot="1">
      <c r="A45" s="92" t="s">
        <v>55</v>
      </c>
      <c r="B45" s="89" t="s">
        <v>108</v>
      </c>
      <c r="C45" s="90">
        <v>2010174040</v>
      </c>
      <c r="D45" s="90">
        <v>200</v>
      </c>
      <c r="E45" s="148">
        <v>205000</v>
      </c>
    </row>
    <row r="46" spans="1:5" ht="138.75" customHeight="1" thickBot="1">
      <c r="A46" s="110" t="s">
        <v>126</v>
      </c>
      <c r="B46" s="53" t="s">
        <v>108</v>
      </c>
      <c r="C46" s="41">
        <v>20103150</v>
      </c>
      <c r="D46" s="41"/>
      <c r="E46" s="143">
        <f>E47</f>
        <v>165000</v>
      </c>
    </row>
    <row r="47" spans="1:5" ht="45" customHeight="1" thickBot="1">
      <c r="A47" s="92" t="s">
        <v>55</v>
      </c>
      <c r="B47" s="89" t="s">
        <v>108</v>
      </c>
      <c r="C47" s="90">
        <v>20103150</v>
      </c>
      <c r="D47" s="90">
        <v>200</v>
      </c>
      <c r="E47" s="148">
        <v>165000</v>
      </c>
    </row>
    <row r="48" spans="1:5" ht="41.25" customHeight="1" thickBot="1">
      <c r="A48" s="46" t="s">
        <v>63</v>
      </c>
      <c r="B48" s="59" t="s">
        <v>90</v>
      </c>
      <c r="C48" s="60"/>
      <c r="D48" s="47"/>
      <c r="E48" s="147">
        <f>E49+E52</f>
        <v>232035</v>
      </c>
    </row>
    <row r="49" spans="1:5" ht="159.75" customHeight="1" thickBot="1">
      <c r="A49" s="43" t="s">
        <v>181</v>
      </c>
      <c r="B49" s="51" t="s">
        <v>90</v>
      </c>
      <c r="C49" s="44">
        <v>1710000000</v>
      </c>
      <c r="D49" s="44"/>
      <c r="E49" s="142">
        <f>E50</f>
        <v>232035</v>
      </c>
    </row>
    <row r="50" spans="1:5" ht="42" customHeight="1" thickBot="1">
      <c r="A50" s="42" t="s">
        <v>64</v>
      </c>
      <c r="B50" s="53" t="s">
        <v>90</v>
      </c>
      <c r="C50" s="41">
        <v>1710103330</v>
      </c>
      <c r="D50" s="41"/>
      <c r="E50" s="143">
        <f>E51</f>
        <v>232035</v>
      </c>
    </row>
    <row r="51" spans="1:5" ht="41.25" customHeight="1">
      <c r="A51" s="99" t="s">
        <v>55</v>
      </c>
      <c r="B51" s="100" t="s">
        <v>90</v>
      </c>
      <c r="C51" s="114">
        <v>1710103330</v>
      </c>
      <c r="D51" s="101">
        <v>200</v>
      </c>
      <c r="E51" s="145">
        <v>232035</v>
      </c>
    </row>
    <row r="52" spans="1:5" ht="41.25" customHeight="1" thickBot="1">
      <c r="A52" s="42" t="s">
        <v>64</v>
      </c>
      <c r="B52" s="53" t="s">
        <v>90</v>
      </c>
      <c r="C52" s="41">
        <v>9900003330</v>
      </c>
      <c r="D52" s="41"/>
      <c r="E52" s="149">
        <f>E53</f>
        <v>0</v>
      </c>
    </row>
    <row r="53" spans="1:5" ht="41.25" customHeight="1">
      <c r="A53" s="99" t="s">
        <v>55</v>
      </c>
      <c r="B53" s="100" t="s">
        <v>90</v>
      </c>
      <c r="C53" s="105">
        <v>9900003330</v>
      </c>
      <c r="D53" s="101">
        <v>200</v>
      </c>
      <c r="E53" s="145"/>
    </row>
    <row r="54" spans="1:5" ht="42" customHeight="1">
      <c r="A54" s="107" t="s">
        <v>65</v>
      </c>
      <c r="B54" s="108" t="s">
        <v>89</v>
      </c>
      <c r="C54" s="109"/>
      <c r="D54" s="106"/>
      <c r="E54" s="158">
        <f>E55</f>
        <v>674734.53</v>
      </c>
    </row>
    <row r="55" spans="1:5" ht="195" customHeight="1" thickBot="1">
      <c r="A55" s="43" t="s">
        <v>182</v>
      </c>
      <c r="B55" s="51" t="s">
        <v>89</v>
      </c>
      <c r="C55" s="44">
        <v>2110000000</v>
      </c>
      <c r="D55" s="44"/>
      <c r="E55" s="159">
        <f>E61+E62+E66+E69+E71+E72+E73+E77</f>
        <v>674734.53</v>
      </c>
    </row>
    <row r="56" spans="1:5" ht="22.5" customHeight="1" thickBot="1">
      <c r="A56" s="42" t="s">
        <v>42</v>
      </c>
      <c r="B56" s="53" t="s">
        <v>88</v>
      </c>
      <c r="C56" s="41"/>
      <c r="D56" s="41"/>
      <c r="E56" s="160">
        <f>E57</f>
        <v>0</v>
      </c>
    </row>
    <row r="57" spans="1:5" ht="27.75" customHeight="1" thickBot="1">
      <c r="A57" s="8" t="s">
        <v>66</v>
      </c>
      <c r="B57" s="30" t="s">
        <v>88</v>
      </c>
      <c r="C57" s="23">
        <v>2119821</v>
      </c>
      <c r="D57" s="23"/>
      <c r="E57" s="144">
        <f>E58</f>
        <v>0</v>
      </c>
    </row>
    <row r="58" spans="1:5" ht="47.25" customHeight="1" thickBot="1">
      <c r="A58" s="8" t="s">
        <v>55</v>
      </c>
      <c r="B58" s="30" t="s">
        <v>88</v>
      </c>
      <c r="C58" s="23">
        <v>2110103610</v>
      </c>
      <c r="D58" s="23">
        <v>200</v>
      </c>
      <c r="E58" s="144">
        <v>0</v>
      </c>
    </row>
    <row r="59" spans="1:5" ht="27.75" customHeight="1" thickBot="1">
      <c r="A59" s="82" t="s">
        <v>101</v>
      </c>
      <c r="B59" s="30" t="s">
        <v>100</v>
      </c>
      <c r="C59" s="23"/>
      <c r="D59" s="23"/>
      <c r="E59" s="144">
        <v>0</v>
      </c>
    </row>
    <row r="60" spans="1:5" ht="46.5" customHeight="1" thickBot="1">
      <c r="A60" s="82" t="s">
        <v>102</v>
      </c>
      <c r="B60" s="30" t="s">
        <v>100</v>
      </c>
      <c r="C60" s="23">
        <v>2110203560</v>
      </c>
      <c r="D60" s="23"/>
      <c r="E60" s="144">
        <v>0</v>
      </c>
    </row>
    <row r="61" spans="1:5" ht="30" customHeight="1" thickBot="1">
      <c r="A61" s="82" t="s">
        <v>55</v>
      </c>
      <c r="B61" s="30" t="s">
        <v>100</v>
      </c>
      <c r="C61" s="23">
        <v>2110203560</v>
      </c>
      <c r="D61" s="23">
        <v>200</v>
      </c>
      <c r="E61" s="148">
        <v>37325.949999999997</v>
      </c>
    </row>
    <row r="62" spans="1:5" ht="27.75" customHeight="1" thickBot="1">
      <c r="A62" s="42" t="s">
        <v>102</v>
      </c>
      <c r="B62" s="53" t="s">
        <v>100</v>
      </c>
      <c r="C62" s="41" t="s">
        <v>131</v>
      </c>
      <c r="D62" s="41"/>
      <c r="E62" s="143">
        <f>E63</f>
        <v>0</v>
      </c>
    </row>
    <row r="63" spans="1:5" ht="40.5" customHeight="1" thickBot="1">
      <c r="A63" s="102" t="s">
        <v>55</v>
      </c>
      <c r="B63" s="30" t="s">
        <v>100</v>
      </c>
      <c r="C63" s="103">
        <v>2110274040</v>
      </c>
      <c r="D63" s="23">
        <v>200</v>
      </c>
      <c r="E63" s="144">
        <v>0</v>
      </c>
    </row>
    <row r="64" spans="1:5" ht="23.25" customHeight="1" thickBot="1">
      <c r="A64" s="42" t="s">
        <v>44</v>
      </c>
      <c r="B64" s="53" t="s">
        <v>87</v>
      </c>
      <c r="C64" s="54"/>
      <c r="D64" s="41"/>
      <c r="E64" s="143">
        <f>E65+E70+E72+E67+E77</f>
        <v>648119.57999999996</v>
      </c>
    </row>
    <row r="65" spans="1:5" ht="43.5" customHeight="1" thickBot="1">
      <c r="A65" s="42" t="s">
        <v>67</v>
      </c>
      <c r="B65" s="53" t="s">
        <v>87</v>
      </c>
      <c r="C65" s="41">
        <v>2110306050</v>
      </c>
      <c r="D65" s="41"/>
      <c r="E65" s="143">
        <f>E66</f>
        <v>151508.57999999999</v>
      </c>
    </row>
    <row r="66" spans="1:5" ht="40.5" customHeight="1" thickBot="1">
      <c r="A66" s="82" t="s">
        <v>55</v>
      </c>
      <c r="B66" s="30" t="s">
        <v>87</v>
      </c>
      <c r="C66" s="90">
        <v>2110306050</v>
      </c>
      <c r="D66" s="90">
        <v>200</v>
      </c>
      <c r="E66" s="148">
        <v>151508.57999999999</v>
      </c>
    </row>
    <row r="67" spans="1:5" ht="40.5" customHeight="1" thickBot="1">
      <c r="A67" s="151" t="s">
        <v>41</v>
      </c>
      <c r="B67" s="30" t="s">
        <v>87</v>
      </c>
      <c r="C67" s="90">
        <v>2110306050</v>
      </c>
      <c r="D67" s="90">
        <v>800</v>
      </c>
      <c r="E67" s="148">
        <v>10711</v>
      </c>
    </row>
    <row r="68" spans="1:5" ht="48" customHeight="1" thickBot="1">
      <c r="A68" s="42" t="s">
        <v>67</v>
      </c>
      <c r="B68" s="53" t="s">
        <v>87</v>
      </c>
      <c r="C68" s="41">
        <v>21106400</v>
      </c>
      <c r="D68" s="41"/>
      <c r="E68" s="143">
        <f>E69</f>
        <v>0</v>
      </c>
    </row>
    <row r="69" spans="1:5" ht="42" customHeight="1" thickBot="1">
      <c r="A69" s="85" t="s">
        <v>55</v>
      </c>
      <c r="B69" s="30" t="s">
        <v>87</v>
      </c>
      <c r="C69" s="23">
        <v>2110306400</v>
      </c>
      <c r="D69" s="23">
        <v>200</v>
      </c>
      <c r="E69" s="144">
        <v>0</v>
      </c>
    </row>
    <row r="70" spans="1:5" ht="56.25" customHeight="1" thickBot="1">
      <c r="A70" s="42" t="s">
        <v>67</v>
      </c>
      <c r="B70" s="53" t="s">
        <v>87</v>
      </c>
      <c r="C70" s="41">
        <v>2110374040</v>
      </c>
      <c r="D70" s="41"/>
      <c r="E70" s="143">
        <f>E71</f>
        <v>185000</v>
      </c>
    </row>
    <row r="71" spans="1:5" ht="38.25" customHeight="1" thickBot="1">
      <c r="A71" s="111" t="s">
        <v>55</v>
      </c>
      <c r="B71" s="30" t="s">
        <v>87</v>
      </c>
      <c r="C71" s="23">
        <v>2110374040</v>
      </c>
      <c r="D71" s="23">
        <v>200</v>
      </c>
      <c r="E71" s="144">
        <v>185000</v>
      </c>
    </row>
    <row r="72" spans="1:5" ht="47.25" customHeight="1" thickBot="1">
      <c r="A72" s="115" t="s">
        <v>55</v>
      </c>
      <c r="B72" s="30" t="s">
        <v>87</v>
      </c>
      <c r="C72" s="23" t="s">
        <v>140</v>
      </c>
      <c r="D72" s="23">
        <v>200</v>
      </c>
      <c r="E72" s="144">
        <v>300000</v>
      </c>
    </row>
    <row r="73" spans="1:5" ht="47.25" customHeight="1" thickBot="1">
      <c r="A73" s="119" t="s">
        <v>55</v>
      </c>
      <c r="B73" s="30" t="s">
        <v>141</v>
      </c>
      <c r="C73" s="23">
        <v>9900041200</v>
      </c>
      <c r="D73" s="23">
        <v>200</v>
      </c>
      <c r="E73" s="144">
        <v>0</v>
      </c>
    </row>
    <row r="74" spans="1:5" ht="47.25" customHeight="1" thickBot="1">
      <c r="A74" s="163" t="s">
        <v>55</v>
      </c>
      <c r="B74" s="30" t="s">
        <v>141</v>
      </c>
      <c r="C74" s="23">
        <v>9900074040</v>
      </c>
      <c r="D74" s="23">
        <v>200</v>
      </c>
      <c r="E74" s="144">
        <v>250000</v>
      </c>
    </row>
    <row r="75" spans="1:5" ht="47.25" customHeight="1" thickBot="1">
      <c r="A75" s="163" t="s">
        <v>115</v>
      </c>
      <c r="B75" s="30" t="s">
        <v>117</v>
      </c>
      <c r="C75" s="23">
        <v>9900074000</v>
      </c>
      <c r="D75" s="23"/>
      <c r="E75" s="144">
        <v>900</v>
      </c>
    </row>
    <row r="76" spans="1:5" ht="47.25" customHeight="1" thickBot="1">
      <c r="A76" s="163" t="s">
        <v>187</v>
      </c>
      <c r="B76" s="30" t="s">
        <v>117</v>
      </c>
      <c r="C76" s="23">
        <v>9900074000</v>
      </c>
      <c r="D76" s="23"/>
      <c r="E76" s="144">
        <v>900</v>
      </c>
    </row>
    <row r="77" spans="1:5" ht="47.25" customHeight="1" thickBot="1">
      <c r="A77" s="115" t="s">
        <v>116</v>
      </c>
      <c r="B77" s="30" t="s">
        <v>117</v>
      </c>
      <c r="C77" s="23">
        <v>9900074000</v>
      </c>
      <c r="D77" s="23">
        <v>500</v>
      </c>
      <c r="E77" s="144">
        <v>900</v>
      </c>
    </row>
    <row r="78" spans="1:5" ht="69.75" hidden="1" customHeight="1" thickBot="1">
      <c r="A78" s="95" t="s">
        <v>114</v>
      </c>
      <c r="B78" s="64" t="s">
        <v>113</v>
      </c>
      <c r="C78" s="60"/>
      <c r="D78" s="60"/>
      <c r="E78" s="150">
        <f>E79</f>
        <v>0</v>
      </c>
    </row>
    <row r="79" spans="1:5" ht="42" hidden="1" customHeight="1" thickBot="1">
      <c r="A79" s="96" t="s">
        <v>115</v>
      </c>
      <c r="B79" s="53" t="s">
        <v>113</v>
      </c>
      <c r="C79" s="41">
        <v>990000</v>
      </c>
      <c r="D79" s="41"/>
      <c r="E79" s="143">
        <f>E80</f>
        <v>0</v>
      </c>
    </row>
    <row r="80" spans="1:5" ht="41.25" hidden="1" customHeight="1" thickBot="1">
      <c r="A80" s="94" t="s">
        <v>116</v>
      </c>
      <c r="B80" s="30" t="s">
        <v>117</v>
      </c>
      <c r="C80" s="23">
        <v>9907600</v>
      </c>
      <c r="D80" s="23">
        <v>540</v>
      </c>
      <c r="E80" s="144"/>
    </row>
  </sheetData>
  <mergeCells count="11">
    <mergeCell ref="A9:E9"/>
    <mergeCell ref="A22:A23"/>
    <mergeCell ref="B22:B23"/>
    <mergeCell ref="C22:C23"/>
    <mergeCell ref="D22:D23"/>
    <mergeCell ref="E22:E23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scale="84" fitToHeight="0" orientation="portrait" horizontalDpi="180" verticalDpi="18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view="pageBreakPreview" topLeftCell="A28" zoomScale="112" zoomScaleNormal="100" zoomScaleSheetLayoutView="112" workbookViewId="0">
      <selection activeCell="D5" sqref="D5"/>
    </sheetView>
  </sheetViews>
  <sheetFormatPr defaultRowHeight="15"/>
  <cols>
    <col min="1" max="1" width="63.5703125" customWidth="1"/>
    <col min="2" max="2" width="14.42578125" customWidth="1"/>
    <col min="4" max="4" width="15" customWidth="1"/>
  </cols>
  <sheetData>
    <row r="1" spans="1:7" ht="15.75">
      <c r="A1" s="1"/>
      <c r="D1" s="1" t="s">
        <v>74</v>
      </c>
    </row>
    <row r="2" spans="1:7" ht="15.75">
      <c r="A2" s="1"/>
      <c r="D2" s="1" t="s">
        <v>1</v>
      </c>
    </row>
    <row r="3" spans="1:7" ht="15.75">
      <c r="A3" s="1"/>
      <c r="D3" s="1" t="s">
        <v>175</v>
      </c>
    </row>
    <row r="4" spans="1:7" ht="15.75">
      <c r="A4" s="1"/>
      <c r="D4" s="1" t="s">
        <v>45</v>
      </c>
    </row>
    <row r="5" spans="1:7" ht="15.75">
      <c r="A5" s="1"/>
      <c r="D5" s="1" t="s">
        <v>188</v>
      </c>
    </row>
    <row r="6" spans="1:7" ht="15.75">
      <c r="A6" s="17"/>
      <c r="D6" s="1" t="s">
        <v>176</v>
      </c>
    </row>
    <row r="7" spans="1:7" ht="17.25">
      <c r="A7" s="18"/>
      <c r="D7" s="1" t="s">
        <v>138</v>
      </c>
    </row>
    <row r="8" spans="1:7" ht="15.75">
      <c r="A8" s="2"/>
    </row>
    <row r="9" spans="1:7" ht="134.25" customHeight="1">
      <c r="A9" s="180" t="s">
        <v>183</v>
      </c>
      <c r="B9" s="180"/>
      <c r="C9" s="180"/>
      <c r="D9" s="180"/>
    </row>
    <row r="10" spans="1:7" ht="16.5" thickBot="1">
      <c r="A10" s="1"/>
      <c r="D10" s="20" t="s">
        <v>47</v>
      </c>
    </row>
    <row r="11" spans="1:7" ht="32.25" customHeight="1" thickBot="1">
      <c r="A11" s="21" t="s">
        <v>39</v>
      </c>
      <c r="B11" s="22" t="s">
        <v>49</v>
      </c>
      <c r="C11" s="22" t="s">
        <v>50</v>
      </c>
      <c r="D11" s="22" t="s">
        <v>4</v>
      </c>
    </row>
    <row r="12" spans="1:7" ht="19.5" thickBot="1">
      <c r="A12" s="10" t="s">
        <v>5</v>
      </c>
      <c r="B12" s="23"/>
      <c r="C12" s="23"/>
      <c r="D12" s="7">
        <f>D13+D16+D21+D35+D28</f>
        <v>2643500</v>
      </c>
    </row>
    <row r="13" spans="1:7" ht="96" customHeight="1" thickBot="1">
      <c r="A13" s="43" t="s">
        <v>181</v>
      </c>
      <c r="B13" s="44">
        <v>1710000000</v>
      </c>
      <c r="C13" s="44"/>
      <c r="D13" s="45">
        <f>D14</f>
        <v>0</v>
      </c>
      <c r="G13" s="161"/>
    </row>
    <row r="14" spans="1:7" ht="25.5" customHeight="1" thickBot="1">
      <c r="A14" s="42" t="s">
        <v>64</v>
      </c>
      <c r="B14" s="41">
        <v>1710103330</v>
      </c>
      <c r="C14" s="41"/>
      <c r="D14" s="39">
        <f>D15</f>
        <v>0</v>
      </c>
    </row>
    <row r="15" spans="1:7" ht="42" customHeight="1" thickBot="1">
      <c r="A15" s="8" t="s">
        <v>55</v>
      </c>
      <c r="B15" s="23">
        <v>1710103330</v>
      </c>
      <c r="C15" s="23">
        <v>200</v>
      </c>
      <c r="D15" s="9">
        <v>0</v>
      </c>
    </row>
    <row r="16" spans="1:7" ht="91.5" customHeight="1" thickBot="1">
      <c r="A16" s="110" t="s">
        <v>180</v>
      </c>
      <c r="B16" s="44">
        <v>2010000000</v>
      </c>
      <c r="C16" s="44"/>
      <c r="D16" s="45">
        <f>D17+D19</f>
        <v>100000</v>
      </c>
    </row>
    <row r="17" spans="1:4" ht="17.25" customHeight="1" thickBot="1">
      <c r="A17" s="93" t="s">
        <v>107</v>
      </c>
      <c r="B17" s="41">
        <v>2010174040</v>
      </c>
      <c r="C17" s="41"/>
      <c r="D17" s="39">
        <f>D18</f>
        <v>0</v>
      </c>
    </row>
    <row r="18" spans="1:4" ht="42" customHeight="1" thickBot="1">
      <c r="A18" s="85" t="s">
        <v>55</v>
      </c>
      <c r="B18" s="23">
        <v>2010174040</v>
      </c>
      <c r="C18" s="23">
        <v>200</v>
      </c>
      <c r="D18" s="9">
        <v>0</v>
      </c>
    </row>
    <row r="19" spans="1:4" ht="21.75" customHeight="1" thickBot="1">
      <c r="A19" s="93" t="s">
        <v>107</v>
      </c>
      <c r="B19" s="41">
        <v>20103150</v>
      </c>
      <c r="C19" s="41"/>
      <c r="D19" s="39">
        <f>D20</f>
        <v>100000</v>
      </c>
    </row>
    <row r="20" spans="1:4" ht="42" customHeight="1" thickBot="1">
      <c r="A20" s="102" t="s">
        <v>55</v>
      </c>
      <c r="B20" s="23">
        <v>20103150</v>
      </c>
      <c r="C20" s="23">
        <v>200</v>
      </c>
      <c r="D20" s="9">
        <v>100000</v>
      </c>
    </row>
    <row r="21" spans="1:4" ht="94.5" customHeight="1" thickBot="1">
      <c r="A21" s="43" t="s">
        <v>184</v>
      </c>
      <c r="B21" s="44">
        <v>2110000000</v>
      </c>
      <c r="C21" s="44"/>
      <c r="D21" s="45">
        <f>D22+D24+D26+D29+D31+D33</f>
        <v>750000</v>
      </c>
    </row>
    <row r="22" spans="1:4" ht="21.75" customHeight="1" thickBot="1">
      <c r="A22" s="43" t="s">
        <v>101</v>
      </c>
      <c r="B22" s="44" t="s">
        <v>131</v>
      </c>
      <c r="C22" s="44"/>
      <c r="D22" s="39">
        <f>D23</f>
        <v>0</v>
      </c>
    </row>
    <row r="23" spans="1:4" ht="38.25" customHeight="1" thickBot="1">
      <c r="A23" s="102" t="s">
        <v>55</v>
      </c>
      <c r="B23" s="103" t="s">
        <v>131</v>
      </c>
      <c r="C23" s="90">
        <v>200</v>
      </c>
      <c r="D23" s="104"/>
    </row>
    <row r="24" spans="1:4" ht="22.5" customHeight="1" thickBot="1">
      <c r="A24" s="43" t="s">
        <v>101</v>
      </c>
      <c r="B24" s="44">
        <v>2110203560</v>
      </c>
      <c r="C24" s="44"/>
      <c r="D24" s="45">
        <f>D25</f>
        <v>0</v>
      </c>
    </row>
    <row r="25" spans="1:4" ht="43.5" customHeight="1" thickBot="1">
      <c r="A25" s="83" t="s">
        <v>55</v>
      </c>
      <c r="B25" s="90">
        <v>2110203560</v>
      </c>
      <c r="C25" s="90">
        <v>200</v>
      </c>
      <c r="D25" s="91">
        <v>0</v>
      </c>
    </row>
    <row r="26" spans="1:4" ht="40.5" customHeight="1" thickBot="1">
      <c r="A26" s="42" t="s">
        <v>67</v>
      </c>
      <c r="B26" s="41">
        <v>2110306050</v>
      </c>
      <c r="C26" s="41"/>
      <c r="D26" s="39">
        <f>D27</f>
        <v>50000</v>
      </c>
    </row>
    <row r="27" spans="1:4" ht="36" customHeight="1" thickBot="1">
      <c r="A27" s="8" t="s">
        <v>55</v>
      </c>
      <c r="B27" s="23">
        <v>2110306050</v>
      </c>
      <c r="C27" s="23">
        <v>200</v>
      </c>
      <c r="D27" s="9">
        <v>50000</v>
      </c>
    </row>
    <row r="28" spans="1:4" ht="36" customHeight="1" thickBot="1">
      <c r="A28" s="119" t="s">
        <v>41</v>
      </c>
      <c r="B28" s="23">
        <v>2110306050</v>
      </c>
      <c r="C28" s="23">
        <v>800</v>
      </c>
      <c r="D28" s="9">
        <v>0</v>
      </c>
    </row>
    <row r="29" spans="1:4" ht="36" customHeight="1" thickBot="1">
      <c r="A29" s="42" t="s">
        <v>67</v>
      </c>
      <c r="B29" s="44">
        <v>21106400</v>
      </c>
      <c r="C29" s="44"/>
      <c r="D29" s="45">
        <f>D30</f>
        <v>0</v>
      </c>
    </row>
    <row r="30" spans="1:4" ht="36" customHeight="1" thickBot="1">
      <c r="A30" s="85" t="s">
        <v>55</v>
      </c>
      <c r="B30" s="90">
        <v>21106400</v>
      </c>
      <c r="C30" s="23">
        <v>200</v>
      </c>
      <c r="D30" s="9"/>
    </row>
    <row r="31" spans="1:4" ht="25.5" customHeight="1" thickBot="1">
      <c r="A31" s="42" t="s">
        <v>67</v>
      </c>
      <c r="B31" s="41">
        <v>2110374040</v>
      </c>
      <c r="C31" s="41"/>
      <c r="D31" s="39">
        <f>D32</f>
        <v>700000</v>
      </c>
    </row>
    <row r="32" spans="1:4" ht="37.5" customHeight="1" thickBot="1">
      <c r="A32" s="85" t="s">
        <v>55</v>
      </c>
      <c r="B32" s="23">
        <v>2110374040</v>
      </c>
      <c r="C32" s="23">
        <v>200</v>
      </c>
      <c r="D32" s="9">
        <v>700000</v>
      </c>
    </row>
    <row r="33" spans="1:4" ht="37.5" customHeight="1" thickBot="1">
      <c r="A33" s="42" t="s">
        <v>132</v>
      </c>
      <c r="B33" s="41">
        <v>2110474040</v>
      </c>
      <c r="C33" s="41"/>
      <c r="D33" s="39">
        <f>D34</f>
        <v>0</v>
      </c>
    </row>
    <row r="34" spans="1:4" ht="37.5" customHeight="1" thickBot="1">
      <c r="A34" s="113" t="s">
        <v>55</v>
      </c>
      <c r="B34" s="23">
        <v>2110474040</v>
      </c>
      <c r="C34" s="23">
        <v>200</v>
      </c>
      <c r="D34" s="9"/>
    </row>
    <row r="35" spans="1:4" ht="24.75" customHeight="1" thickBot="1">
      <c r="A35" s="43" t="s">
        <v>43</v>
      </c>
      <c r="B35" s="44">
        <v>9900000000</v>
      </c>
      <c r="C35" s="44"/>
      <c r="D35" s="45">
        <f>D36+D38+D42+D44+D46+D48</f>
        <v>1793500</v>
      </c>
    </row>
    <row r="36" spans="1:4" ht="22.5" customHeight="1" thickBot="1">
      <c r="A36" s="42" t="s">
        <v>53</v>
      </c>
      <c r="B36" s="41">
        <v>9900002030</v>
      </c>
      <c r="C36" s="41"/>
      <c r="D36" s="39">
        <f>D37</f>
        <v>654000</v>
      </c>
    </row>
    <row r="37" spans="1:4" ht="64.5" customHeight="1" thickBot="1">
      <c r="A37" s="8" t="s">
        <v>54</v>
      </c>
      <c r="B37" s="23">
        <v>9900002030</v>
      </c>
      <c r="C37" s="23">
        <v>100</v>
      </c>
      <c r="D37" s="9">
        <v>654000</v>
      </c>
    </row>
    <row r="38" spans="1:4" ht="24" customHeight="1" thickBot="1">
      <c r="A38" s="42" t="s">
        <v>40</v>
      </c>
      <c r="B38" s="41">
        <v>9900002040</v>
      </c>
      <c r="C38" s="41"/>
      <c r="D38" s="39">
        <f>D39+D40+D41</f>
        <v>1049000</v>
      </c>
    </row>
    <row r="39" spans="1:4" ht="63" customHeight="1" thickBot="1">
      <c r="A39" s="8" t="s">
        <v>54</v>
      </c>
      <c r="B39" s="23">
        <v>9900002040</v>
      </c>
      <c r="C39" s="23">
        <v>100</v>
      </c>
      <c r="D39" s="9">
        <v>725000</v>
      </c>
    </row>
    <row r="40" spans="1:4" ht="44.25" customHeight="1" thickBot="1">
      <c r="A40" s="8" t="s">
        <v>55</v>
      </c>
      <c r="B40" s="23">
        <v>9900002040</v>
      </c>
      <c r="C40" s="23">
        <v>200</v>
      </c>
      <c r="D40" s="9">
        <v>318000</v>
      </c>
    </row>
    <row r="41" spans="1:4" ht="21.75" customHeight="1" thickBot="1">
      <c r="A41" s="8" t="s">
        <v>41</v>
      </c>
      <c r="B41" s="23">
        <v>9900002040</v>
      </c>
      <c r="C41" s="23">
        <v>800</v>
      </c>
      <c r="D41" s="9">
        <v>6000</v>
      </c>
    </row>
    <row r="42" spans="1:4" ht="21.75" customHeight="1" thickBot="1">
      <c r="A42" s="42" t="s">
        <v>64</v>
      </c>
      <c r="B42" s="41">
        <v>9900003330</v>
      </c>
      <c r="C42" s="41"/>
      <c r="D42" s="39">
        <f>D43</f>
        <v>0</v>
      </c>
    </row>
    <row r="43" spans="1:4" ht="21.75" customHeight="1" thickBot="1">
      <c r="A43" s="99" t="s">
        <v>55</v>
      </c>
      <c r="B43" s="41">
        <v>9900003330</v>
      </c>
      <c r="C43" s="23">
        <v>200</v>
      </c>
      <c r="D43" s="9"/>
    </row>
    <row r="44" spans="1:4" ht="24" customHeight="1" thickBot="1">
      <c r="A44" s="42" t="s">
        <v>62</v>
      </c>
      <c r="B44" s="41">
        <v>99003480</v>
      </c>
      <c r="C44" s="41"/>
      <c r="D44" s="39">
        <f>D45</f>
        <v>0</v>
      </c>
    </row>
    <row r="45" spans="1:4" ht="21.75" customHeight="1" thickBot="1">
      <c r="A45" s="8" t="s">
        <v>41</v>
      </c>
      <c r="B45" s="23">
        <v>99003480</v>
      </c>
      <c r="C45" s="23">
        <v>800</v>
      </c>
      <c r="D45" s="9"/>
    </row>
    <row r="46" spans="1:4" ht="26.25" customHeight="1" thickBot="1">
      <c r="A46" s="40" t="s">
        <v>57</v>
      </c>
      <c r="B46" s="41">
        <v>99007500</v>
      </c>
      <c r="C46" s="50"/>
      <c r="D46" s="39">
        <f>D47</f>
        <v>10000</v>
      </c>
    </row>
    <row r="47" spans="1:4" ht="26.25" customHeight="1" thickBot="1">
      <c r="A47" s="25" t="s">
        <v>41</v>
      </c>
      <c r="B47" s="23">
        <v>99007500</v>
      </c>
      <c r="C47" s="23">
        <v>800</v>
      </c>
      <c r="D47" s="9">
        <v>10000</v>
      </c>
    </row>
    <row r="48" spans="1:4" ht="41.25" customHeight="1" thickBot="1">
      <c r="A48" s="40" t="s">
        <v>60</v>
      </c>
      <c r="B48" s="41">
        <v>9900051180</v>
      </c>
      <c r="C48" s="41"/>
      <c r="D48" s="39">
        <f>D49+D50</f>
        <v>80500</v>
      </c>
    </row>
    <row r="49" spans="1:4" ht="61.5" customHeight="1" thickBot="1">
      <c r="A49" s="25" t="s">
        <v>54</v>
      </c>
      <c r="B49" s="23">
        <v>9900051180</v>
      </c>
      <c r="C49" s="23">
        <v>100</v>
      </c>
      <c r="D49" s="9">
        <v>75500</v>
      </c>
    </row>
    <row r="50" spans="1:4" ht="40.5" customHeight="1" thickBot="1">
      <c r="A50" s="8" t="s">
        <v>55</v>
      </c>
      <c r="B50" s="23">
        <v>9900051180</v>
      </c>
      <c r="C50" s="23">
        <v>200</v>
      </c>
      <c r="D50" s="9">
        <v>5000</v>
      </c>
    </row>
  </sheetData>
  <mergeCells count="1">
    <mergeCell ref="A9:D9"/>
  </mergeCells>
  <pageMargins left="0.7" right="0.7" top="0.75" bottom="0.75" header="0.3" footer="0.3"/>
  <pageSetup paperSize="9" scale="85" fitToHeight="0" orientation="portrait" horizontalDpi="180" verticalDpi="180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zoomScale="112" zoomScaleNormal="112" workbookViewId="0">
      <selection activeCell="E5" sqref="E5"/>
    </sheetView>
  </sheetViews>
  <sheetFormatPr defaultRowHeight="15"/>
  <cols>
    <col min="1" max="1" width="39.7109375" customWidth="1"/>
    <col min="2" max="2" width="12.42578125" customWidth="1"/>
    <col min="3" max="5" width="17.140625" customWidth="1"/>
  </cols>
  <sheetData>
    <row r="1" spans="1:5" ht="15.75">
      <c r="A1" s="1"/>
      <c r="E1" s="1" t="s">
        <v>71</v>
      </c>
    </row>
    <row r="2" spans="1:5" ht="15.75">
      <c r="A2" s="1"/>
      <c r="E2" s="1" t="s">
        <v>1</v>
      </c>
    </row>
    <row r="3" spans="1:5" ht="15.75">
      <c r="A3" s="1"/>
      <c r="E3" s="1" t="s">
        <v>175</v>
      </c>
    </row>
    <row r="4" spans="1:5" ht="15.75">
      <c r="A4" s="1"/>
      <c r="E4" s="1" t="s">
        <v>45</v>
      </c>
    </row>
    <row r="5" spans="1:5" ht="15.75">
      <c r="A5" s="1"/>
      <c r="E5" s="1" t="s">
        <v>188</v>
      </c>
    </row>
    <row r="6" spans="1:5" ht="15.75">
      <c r="A6" s="17"/>
      <c r="E6" s="1" t="s">
        <v>176</v>
      </c>
    </row>
    <row r="7" spans="1:5" ht="15.75">
      <c r="A7" s="33"/>
      <c r="E7" s="1" t="s">
        <v>138</v>
      </c>
    </row>
    <row r="8" spans="1:5" ht="15.75" customHeight="1">
      <c r="A8" s="165" t="s">
        <v>185</v>
      </c>
      <c r="B8" s="165"/>
      <c r="C8" s="165"/>
      <c r="D8" s="165"/>
      <c r="E8" s="165"/>
    </row>
    <row r="9" spans="1:5" ht="15.75" customHeight="1">
      <c r="A9" s="165"/>
      <c r="B9" s="165"/>
      <c r="C9" s="165"/>
      <c r="D9" s="165"/>
      <c r="E9" s="165"/>
    </row>
    <row r="10" spans="1:5" ht="15.75" customHeight="1">
      <c r="A10" s="165"/>
      <c r="B10" s="165"/>
      <c r="C10" s="165"/>
      <c r="D10" s="165"/>
      <c r="E10" s="165"/>
    </row>
    <row r="11" spans="1:5" ht="16.5" thickBot="1">
      <c r="A11" s="1"/>
      <c r="E11" s="1" t="s">
        <v>73</v>
      </c>
    </row>
    <row r="12" spans="1:5" ht="15.75" customHeight="1">
      <c r="A12" s="31"/>
      <c r="B12" s="34"/>
      <c r="C12" s="34"/>
      <c r="D12" s="34"/>
      <c r="E12" s="34"/>
    </row>
    <row r="13" spans="1:5" ht="23.25" customHeight="1" thickBot="1">
      <c r="A13" s="32" t="s">
        <v>39</v>
      </c>
      <c r="B13" s="23" t="s">
        <v>72</v>
      </c>
      <c r="C13" s="23" t="s">
        <v>75</v>
      </c>
      <c r="D13" s="23" t="s">
        <v>50</v>
      </c>
      <c r="E13" s="23" t="s">
        <v>4</v>
      </c>
    </row>
    <row r="14" spans="1:5" ht="19.5" thickBot="1">
      <c r="A14" s="10" t="s">
        <v>76</v>
      </c>
      <c r="B14" s="23"/>
      <c r="C14" s="23"/>
      <c r="D14" s="23"/>
      <c r="E14" s="7">
        <f>E15+E18+E23+E37+E30</f>
        <v>2643500</v>
      </c>
    </row>
    <row r="15" spans="1:5" ht="150.75" thickBot="1">
      <c r="A15" s="43" t="s">
        <v>181</v>
      </c>
      <c r="B15" s="44">
        <v>791</v>
      </c>
      <c r="C15" s="44">
        <v>1710000000</v>
      </c>
      <c r="D15" s="49"/>
      <c r="E15" s="45">
        <f>E16</f>
        <v>0</v>
      </c>
    </row>
    <row r="16" spans="1:5" ht="41.25" customHeight="1" thickBot="1">
      <c r="A16" s="42" t="s">
        <v>64</v>
      </c>
      <c r="B16" s="41">
        <v>791</v>
      </c>
      <c r="C16" s="41">
        <v>1710103330</v>
      </c>
      <c r="D16" s="41"/>
      <c r="E16" s="39">
        <f>E17</f>
        <v>0</v>
      </c>
    </row>
    <row r="17" spans="1:5" ht="41.25" customHeight="1" thickBot="1">
      <c r="A17" s="8" t="s">
        <v>55</v>
      </c>
      <c r="B17" s="23">
        <v>791</v>
      </c>
      <c r="C17" s="23">
        <v>1710103330</v>
      </c>
      <c r="D17" s="23">
        <v>200</v>
      </c>
      <c r="E17" s="9"/>
    </row>
    <row r="18" spans="1:5" ht="150.75" customHeight="1" thickBot="1">
      <c r="A18" s="110" t="s">
        <v>180</v>
      </c>
      <c r="B18" s="47">
        <v>791</v>
      </c>
      <c r="C18" s="47"/>
      <c r="D18" s="47"/>
      <c r="E18" s="48">
        <f>E19+E22</f>
        <v>100000</v>
      </c>
    </row>
    <row r="19" spans="1:5" ht="23.25" customHeight="1" thickBot="1">
      <c r="A19" s="97" t="s">
        <v>107</v>
      </c>
      <c r="B19" s="41">
        <v>791</v>
      </c>
      <c r="C19" s="41">
        <v>2010000000</v>
      </c>
      <c r="D19" s="41"/>
      <c r="E19" s="39">
        <f>E20</f>
        <v>0</v>
      </c>
    </row>
    <row r="20" spans="1:5" ht="41.25" customHeight="1" thickBot="1">
      <c r="A20" s="85" t="s">
        <v>55</v>
      </c>
      <c r="B20" s="23">
        <v>791</v>
      </c>
      <c r="C20" s="23">
        <v>2010174040</v>
      </c>
      <c r="D20" s="23">
        <v>200</v>
      </c>
      <c r="E20" s="9">
        <v>0</v>
      </c>
    </row>
    <row r="21" spans="1:5" ht="18.75" customHeight="1" thickBot="1">
      <c r="A21" s="97" t="s">
        <v>107</v>
      </c>
      <c r="B21" s="41">
        <v>791</v>
      </c>
      <c r="C21" s="41">
        <v>20100000</v>
      </c>
      <c r="D21" s="41"/>
      <c r="E21" s="39">
        <f>E22</f>
        <v>100000</v>
      </c>
    </row>
    <row r="22" spans="1:5" ht="41.25" customHeight="1" thickBot="1">
      <c r="A22" s="102" t="s">
        <v>55</v>
      </c>
      <c r="B22" s="23">
        <v>791</v>
      </c>
      <c r="C22" s="23">
        <v>20103150</v>
      </c>
      <c r="D22" s="23">
        <v>200</v>
      </c>
      <c r="E22" s="9">
        <v>100000</v>
      </c>
    </row>
    <row r="23" spans="1:5" ht="176.25" customHeight="1" thickBot="1">
      <c r="A23" s="43" t="s">
        <v>184</v>
      </c>
      <c r="B23" s="44">
        <v>791</v>
      </c>
      <c r="C23" s="44">
        <v>2110000000</v>
      </c>
      <c r="D23" s="44"/>
      <c r="E23" s="45">
        <f>E24+E26+E28+E31+E33+E35</f>
        <v>750000</v>
      </c>
    </row>
    <row r="24" spans="1:5" ht="24" customHeight="1" thickBot="1">
      <c r="A24" s="43" t="s">
        <v>101</v>
      </c>
      <c r="B24" s="44">
        <v>791</v>
      </c>
      <c r="C24" s="44">
        <v>2110203560</v>
      </c>
      <c r="D24" s="44"/>
      <c r="E24" s="45">
        <f>E25</f>
        <v>0</v>
      </c>
    </row>
    <row r="25" spans="1:5" ht="48.75" customHeight="1" thickBot="1">
      <c r="A25" s="92" t="s">
        <v>55</v>
      </c>
      <c r="B25" s="90">
        <v>791</v>
      </c>
      <c r="C25" s="90">
        <v>2110203560</v>
      </c>
      <c r="D25" s="90">
        <v>200</v>
      </c>
      <c r="E25" s="91">
        <v>0</v>
      </c>
    </row>
    <row r="26" spans="1:5" ht="24.75" customHeight="1" thickBot="1">
      <c r="A26" s="43" t="s">
        <v>101</v>
      </c>
      <c r="B26" s="44">
        <v>791</v>
      </c>
      <c r="C26" s="44" t="s">
        <v>131</v>
      </c>
      <c r="D26" s="41"/>
      <c r="E26" s="39">
        <f>E27</f>
        <v>0</v>
      </c>
    </row>
    <row r="27" spans="1:5" ht="48.75" customHeight="1" thickBot="1">
      <c r="A27" s="92" t="s">
        <v>55</v>
      </c>
      <c r="B27" s="103">
        <v>791</v>
      </c>
      <c r="C27" s="103" t="s">
        <v>131</v>
      </c>
      <c r="D27" s="90">
        <v>200</v>
      </c>
      <c r="E27" s="91"/>
    </row>
    <row r="28" spans="1:5" ht="59.25" customHeight="1" thickBot="1">
      <c r="A28" s="42" t="s">
        <v>67</v>
      </c>
      <c r="B28" s="41">
        <v>791</v>
      </c>
      <c r="C28" s="41">
        <v>2110306050</v>
      </c>
      <c r="D28" s="41"/>
      <c r="E28" s="39">
        <f>E29</f>
        <v>50000</v>
      </c>
    </row>
    <row r="29" spans="1:5" ht="42.75" customHeight="1" thickBot="1">
      <c r="A29" s="8" t="s">
        <v>55</v>
      </c>
      <c r="B29" s="23">
        <v>791</v>
      </c>
      <c r="C29" s="23">
        <v>2110306050</v>
      </c>
      <c r="D29" s="23">
        <v>200</v>
      </c>
      <c r="E29" s="9">
        <v>50000</v>
      </c>
    </row>
    <row r="30" spans="1:5" ht="42.75" customHeight="1" thickBot="1">
      <c r="A30" s="119" t="s">
        <v>41</v>
      </c>
      <c r="B30" s="23">
        <v>791</v>
      </c>
      <c r="C30" s="23">
        <v>2110306050</v>
      </c>
      <c r="D30" s="23">
        <v>800</v>
      </c>
      <c r="E30" s="9">
        <v>0</v>
      </c>
    </row>
    <row r="31" spans="1:5" ht="56.25" customHeight="1" thickBot="1">
      <c r="A31" s="42" t="s">
        <v>67</v>
      </c>
      <c r="B31" s="41">
        <v>791</v>
      </c>
      <c r="C31" s="41">
        <v>2110640</v>
      </c>
      <c r="D31" s="41"/>
      <c r="E31" s="39">
        <f>E32</f>
        <v>0</v>
      </c>
    </row>
    <row r="32" spans="1:5" ht="41.25" customHeight="1" thickBot="1">
      <c r="A32" s="98" t="s">
        <v>55</v>
      </c>
      <c r="B32" s="23">
        <v>791</v>
      </c>
      <c r="C32" s="90">
        <v>21106400</v>
      </c>
      <c r="D32" s="23">
        <v>200</v>
      </c>
      <c r="E32" s="9"/>
    </row>
    <row r="33" spans="1:5" ht="45.75" customHeight="1" thickBot="1">
      <c r="A33" s="42" t="s">
        <v>67</v>
      </c>
      <c r="B33" s="41">
        <v>791</v>
      </c>
      <c r="C33" s="41">
        <v>2110374040</v>
      </c>
      <c r="D33" s="41"/>
      <c r="E33" s="39">
        <f>E34</f>
        <v>700000</v>
      </c>
    </row>
    <row r="34" spans="1:5" ht="40.5" customHeight="1" thickBot="1">
      <c r="A34" s="85" t="s">
        <v>55</v>
      </c>
      <c r="B34" s="23">
        <v>791</v>
      </c>
      <c r="C34" s="90">
        <v>2110374040</v>
      </c>
      <c r="D34" s="23">
        <v>200</v>
      </c>
      <c r="E34" s="9">
        <v>700000</v>
      </c>
    </row>
    <row r="35" spans="1:5" ht="63" customHeight="1" thickBot="1">
      <c r="A35" s="42" t="s">
        <v>132</v>
      </c>
      <c r="B35" s="41">
        <v>791</v>
      </c>
      <c r="C35" s="41">
        <v>2110474040</v>
      </c>
      <c r="D35" s="41"/>
      <c r="E35" s="39">
        <f>E36</f>
        <v>0</v>
      </c>
    </row>
    <row r="36" spans="1:5" ht="40.5" customHeight="1" thickBot="1">
      <c r="A36" s="113" t="s">
        <v>55</v>
      </c>
      <c r="B36" s="23">
        <v>791</v>
      </c>
      <c r="C36" s="90">
        <v>2110474040</v>
      </c>
      <c r="D36" s="23">
        <v>200</v>
      </c>
      <c r="E36" s="9"/>
    </row>
    <row r="37" spans="1:5" ht="24" customHeight="1" thickBot="1">
      <c r="A37" s="43" t="s">
        <v>43</v>
      </c>
      <c r="B37" s="44">
        <v>791</v>
      </c>
      <c r="C37" s="44">
        <v>9900000000</v>
      </c>
      <c r="D37" s="44"/>
      <c r="E37" s="45">
        <f>E38+E40+E46+E48+E50+E52</f>
        <v>1793500</v>
      </c>
    </row>
    <row r="38" spans="1:5" ht="39" customHeight="1" thickBot="1">
      <c r="A38" s="42" t="s">
        <v>53</v>
      </c>
      <c r="B38" s="41">
        <v>791</v>
      </c>
      <c r="C38" s="41">
        <v>9900002030</v>
      </c>
      <c r="D38" s="41"/>
      <c r="E38" s="39">
        <f>E39</f>
        <v>654000</v>
      </c>
    </row>
    <row r="39" spans="1:5" ht="94.5" thickBot="1">
      <c r="A39" s="8" t="s">
        <v>54</v>
      </c>
      <c r="B39" s="23">
        <v>791</v>
      </c>
      <c r="C39" s="23">
        <v>9900002030</v>
      </c>
      <c r="D39" s="23">
        <v>100</v>
      </c>
      <c r="E39" s="9">
        <v>654000</v>
      </c>
    </row>
    <row r="40" spans="1:5" ht="19.5" thickBot="1">
      <c r="A40" s="42" t="s">
        <v>40</v>
      </c>
      <c r="B40" s="41">
        <v>791</v>
      </c>
      <c r="C40" s="41">
        <v>9900002040</v>
      </c>
      <c r="D40" s="41"/>
      <c r="E40" s="39">
        <f>E41+E42+E44</f>
        <v>1049000</v>
      </c>
    </row>
    <row r="41" spans="1:5" ht="94.5" thickBot="1">
      <c r="A41" s="8" t="s">
        <v>54</v>
      </c>
      <c r="B41" s="23">
        <v>791</v>
      </c>
      <c r="C41" s="23">
        <v>9900002040</v>
      </c>
      <c r="D41" s="23">
        <v>100</v>
      </c>
      <c r="E41" s="9">
        <v>725000</v>
      </c>
    </row>
    <row r="42" spans="1:5" ht="21.75" customHeight="1">
      <c r="A42" s="181" t="s">
        <v>55</v>
      </c>
      <c r="B42" s="183">
        <v>791</v>
      </c>
      <c r="C42" s="183">
        <v>9900002040</v>
      </c>
      <c r="D42" s="183">
        <v>200</v>
      </c>
      <c r="E42" s="185">
        <v>318000</v>
      </c>
    </row>
    <row r="43" spans="1:5" ht="15.75" thickBot="1">
      <c r="A43" s="182"/>
      <c r="B43" s="184"/>
      <c r="C43" s="184"/>
      <c r="D43" s="184"/>
      <c r="E43" s="186"/>
    </row>
    <row r="44" spans="1:5">
      <c r="A44" s="181" t="s">
        <v>41</v>
      </c>
      <c r="B44" s="183">
        <v>791</v>
      </c>
      <c r="C44" s="183">
        <v>9900002040</v>
      </c>
      <c r="D44" s="183">
        <v>800</v>
      </c>
      <c r="E44" s="185">
        <v>6000</v>
      </c>
    </row>
    <row r="45" spans="1:5" ht="15.75" thickBot="1">
      <c r="A45" s="182"/>
      <c r="B45" s="184"/>
      <c r="C45" s="184"/>
      <c r="D45" s="184"/>
      <c r="E45" s="186"/>
    </row>
    <row r="46" spans="1:5" ht="38.25" thickBot="1">
      <c r="A46" s="42" t="s">
        <v>64</v>
      </c>
      <c r="B46" s="41">
        <v>791</v>
      </c>
      <c r="C46" s="41">
        <v>9900003330</v>
      </c>
      <c r="D46" s="41"/>
      <c r="E46" s="39">
        <f>E47</f>
        <v>0</v>
      </c>
    </row>
    <row r="47" spans="1:5" ht="38.25" thickBot="1">
      <c r="A47" s="99" t="s">
        <v>55</v>
      </c>
      <c r="B47" s="103">
        <v>791</v>
      </c>
      <c r="C47" s="103">
        <v>9900003330</v>
      </c>
      <c r="D47" s="23">
        <v>200</v>
      </c>
      <c r="E47" s="9"/>
    </row>
    <row r="48" spans="1:5" ht="38.25" thickBot="1">
      <c r="A48" s="42" t="s">
        <v>62</v>
      </c>
      <c r="B48" s="41">
        <v>791</v>
      </c>
      <c r="C48" s="41">
        <v>99003480</v>
      </c>
      <c r="D48" s="41"/>
      <c r="E48" s="39">
        <f>E49</f>
        <v>0</v>
      </c>
    </row>
    <row r="49" spans="1:5" ht="19.5" thickBot="1">
      <c r="A49" s="8" t="s">
        <v>41</v>
      </c>
      <c r="B49" s="23">
        <v>791</v>
      </c>
      <c r="C49" s="23">
        <v>99003480</v>
      </c>
      <c r="D49" s="23">
        <v>800</v>
      </c>
      <c r="E49" s="9"/>
    </row>
    <row r="50" spans="1:5" ht="38.25" thickBot="1">
      <c r="A50" s="40" t="s">
        <v>57</v>
      </c>
      <c r="B50" s="41">
        <v>791</v>
      </c>
      <c r="C50" s="41">
        <v>99007500</v>
      </c>
      <c r="D50" s="41"/>
      <c r="E50" s="39">
        <f>E51</f>
        <v>10000</v>
      </c>
    </row>
    <row r="51" spans="1:5" ht="19.5" thickBot="1">
      <c r="A51" s="25" t="s">
        <v>41</v>
      </c>
      <c r="B51" s="23">
        <v>791</v>
      </c>
      <c r="C51" s="23">
        <v>99007500</v>
      </c>
      <c r="D51" s="23">
        <v>800</v>
      </c>
      <c r="E51" s="9">
        <v>10000</v>
      </c>
    </row>
    <row r="52" spans="1:5" ht="75.75" thickBot="1">
      <c r="A52" s="40" t="s">
        <v>60</v>
      </c>
      <c r="B52" s="41">
        <v>791</v>
      </c>
      <c r="C52" s="41">
        <v>9900051180</v>
      </c>
      <c r="D52" s="41"/>
      <c r="E52" s="39">
        <f>E53+E54</f>
        <v>80500</v>
      </c>
    </row>
    <row r="53" spans="1:5" ht="94.5" thickBot="1">
      <c r="A53" s="8" t="s">
        <v>54</v>
      </c>
      <c r="B53" s="23">
        <v>791</v>
      </c>
      <c r="C53" s="23">
        <v>9900051180</v>
      </c>
      <c r="D53" s="23">
        <v>100</v>
      </c>
      <c r="E53" s="9">
        <v>75500</v>
      </c>
    </row>
    <row r="54" spans="1:5" ht="38.25" thickBot="1">
      <c r="A54" s="25" t="s">
        <v>55</v>
      </c>
      <c r="B54" s="23">
        <v>791</v>
      </c>
      <c r="C54" s="23">
        <v>9900051180</v>
      </c>
      <c r="D54" s="23">
        <v>200</v>
      </c>
      <c r="E54" s="9">
        <v>5000</v>
      </c>
    </row>
  </sheetData>
  <mergeCells count="11">
    <mergeCell ref="A8:E10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</mergeCells>
  <pageMargins left="0.7" right="0.7" top="0.75" bottom="0.75" header="0.3" footer="0.3"/>
  <pageSetup paperSize="9" scale="3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topLeftCell="A4" workbookViewId="0">
      <selection activeCell="B7" sqref="B7"/>
    </sheetView>
  </sheetViews>
  <sheetFormatPr defaultRowHeight="15"/>
  <cols>
    <col min="1" max="1" width="32.7109375" customWidth="1"/>
    <col min="2" max="2" width="30.5703125" customWidth="1"/>
    <col min="3" max="3" width="15.7109375" customWidth="1"/>
  </cols>
  <sheetData>
    <row r="1" spans="1:3" ht="18.75">
      <c r="A1" s="35"/>
      <c r="C1" s="1" t="s">
        <v>83</v>
      </c>
    </row>
    <row r="2" spans="1:3" ht="18.75">
      <c r="A2" s="35"/>
      <c r="C2" s="1" t="s">
        <v>1</v>
      </c>
    </row>
    <row r="3" spans="1:3" ht="18.75">
      <c r="A3" s="35"/>
      <c r="C3" s="1" t="s">
        <v>175</v>
      </c>
    </row>
    <row r="4" spans="1:3" ht="18.75">
      <c r="A4" s="35"/>
      <c r="C4" s="1" t="s">
        <v>45</v>
      </c>
    </row>
    <row r="5" spans="1:3" ht="18.75">
      <c r="A5" s="35"/>
      <c r="C5" s="1" t="s">
        <v>188</v>
      </c>
    </row>
    <row r="6" spans="1:3" ht="18.75">
      <c r="A6" s="35"/>
      <c r="C6" s="1" t="s">
        <v>176</v>
      </c>
    </row>
    <row r="7" spans="1:3" ht="18.75">
      <c r="A7" s="35"/>
      <c r="C7" s="1" t="s">
        <v>138</v>
      </c>
    </row>
    <row r="8" spans="1:3" ht="18.75">
      <c r="A8" s="36"/>
    </row>
    <row r="9" spans="1:3" ht="113.25" customHeight="1">
      <c r="A9" s="192" t="s">
        <v>177</v>
      </c>
      <c r="B9" s="192"/>
      <c r="C9" s="192"/>
    </row>
    <row r="10" spans="1:3" ht="19.5" thickBot="1">
      <c r="A10" s="35"/>
      <c r="C10" s="35" t="s">
        <v>77</v>
      </c>
    </row>
    <row r="11" spans="1:3" ht="85.5" customHeight="1" thickBot="1">
      <c r="A11" s="31" t="s">
        <v>82</v>
      </c>
      <c r="B11" s="37" t="s">
        <v>86</v>
      </c>
      <c r="C11" s="38" t="s">
        <v>78</v>
      </c>
    </row>
    <row r="12" spans="1:3" ht="41.25" customHeight="1" thickBot="1">
      <c r="A12" s="187" t="s">
        <v>79</v>
      </c>
      <c r="B12" s="188"/>
      <c r="C12" s="189"/>
    </row>
    <row r="13" spans="1:3" ht="41.25" customHeight="1" thickBot="1">
      <c r="A13" s="25" t="s">
        <v>85</v>
      </c>
      <c r="B13" s="6" t="s">
        <v>80</v>
      </c>
      <c r="C13" s="112">
        <v>363272.32</v>
      </c>
    </row>
    <row r="14" spans="1:3" ht="38.25" thickBot="1">
      <c r="A14" s="25" t="s">
        <v>84</v>
      </c>
      <c r="B14" s="6" t="s">
        <v>81</v>
      </c>
      <c r="C14" s="112">
        <v>397171.09</v>
      </c>
    </row>
    <row r="15" spans="1:3" ht="19.5" thickBot="1">
      <c r="A15" s="190"/>
      <c r="B15" s="191"/>
      <c r="C15" s="6"/>
    </row>
    <row r="16" spans="1:3" ht="18.75">
      <c r="A16" s="26"/>
    </row>
  </sheetData>
  <mergeCells count="3">
    <mergeCell ref="A12:C12"/>
    <mergeCell ref="A15:B15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прил1</vt:lpstr>
      <vt:lpstr>прил2</vt:lpstr>
      <vt:lpstr>прил3</vt:lpstr>
      <vt:lpstr>прил4</vt:lpstr>
      <vt:lpstr>прил5</vt:lpstr>
      <vt:lpstr>прил2!Область_печати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2020-08-24T08:00:21Z</dcterms:modified>
</cp:coreProperties>
</file>